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525" yWindow="2850" windowWidth="19320" windowHeight="9330" tabRatio="922"/>
  </bookViews>
  <sheets>
    <sheet name="Нож 5м" sheetId="1" r:id="rId1"/>
    <sheet name="Нож 5м финал" sheetId="854" r:id="rId2"/>
    <sheet name="Нож 7м" sheetId="855" r:id="rId3"/>
    <sheet name="Нож 7м финал" sheetId="856" r:id="rId4"/>
    <sheet name="Топор 4м финал" sheetId="857" r:id="rId5"/>
    <sheet name="Топор 5м финал" sheetId="858" r:id="rId6"/>
    <sheet name="ЗачКар10x3" sheetId="14" state="hidden" r:id="rId7"/>
    <sheet name="Итоговый результат" sheetId="2" state="hidden" r:id="rId8"/>
  </sheets>
  <definedNames>
    <definedName name="_xlnm.Print_Area" localSheetId="6">ЗачКар10x3!$A$1:$N$44</definedName>
  </definedNames>
  <calcPr calcId="124519"/>
</workbook>
</file>

<file path=xl/calcChain.xml><?xml version="1.0" encoding="utf-8"?>
<calcChain xmlns="http://schemas.openxmlformats.org/spreadsheetml/2006/main">
  <c r="H9" i="2"/>
  <c r="C38" i="14" l="1"/>
  <c r="C29"/>
  <c r="C20"/>
  <c r="L1"/>
  <c r="G18" i="2" l="1"/>
  <c r="G19"/>
  <c r="G21"/>
  <c r="G17"/>
  <c r="G13"/>
  <c r="G24"/>
  <c r="G12"/>
  <c r="G20"/>
  <c r="G22"/>
  <c r="G16"/>
  <c r="G28"/>
  <c r="G26"/>
  <c r="G15"/>
  <c r="G25"/>
  <c r="G23"/>
  <c r="G14"/>
  <c r="G27"/>
  <c r="I28" l="1"/>
  <c r="E14"/>
  <c r="E16"/>
  <c r="E26"/>
  <c r="E15"/>
  <c r="E21"/>
  <c r="E20"/>
  <c r="E25"/>
  <c r="E19"/>
  <c r="E23"/>
  <c r="E18"/>
  <c r="E13"/>
  <c r="E22"/>
  <c r="E17"/>
  <c r="E28"/>
  <c r="E24"/>
  <c r="E27"/>
  <c r="E12"/>
  <c r="I24" l="1"/>
  <c r="K24" s="1"/>
  <c r="I22"/>
  <c r="K22" s="1"/>
  <c r="I14"/>
  <c r="K14" s="1"/>
  <c r="I25"/>
  <c r="K25" s="1"/>
  <c r="I26"/>
  <c r="K26" s="1"/>
  <c r="I27"/>
  <c r="K27" s="1"/>
  <c r="I21"/>
  <c r="K21" s="1"/>
  <c r="I20"/>
  <c r="K20" s="1"/>
  <c r="I13"/>
  <c r="K13" s="1"/>
  <c r="I16"/>
  <c r="K16" s="1"/>
  <c r="I15"/>
  <c r="K15" s="1"/>
  <c r="I23"/>
  <c r="K23" s="1"/>
  <c r="I12"/>
  <c r="I19"/>
  <c r="K19" s="1"/>
  <c r="I18"/>
  <c r="K18" s="1"/>
  <c r="I17"/>
  <c r="F21"/>
  <c r="F24"/>
  <c r="F13"/>
  <c r="F23"/>
  <c r="F20"/>
  <c r="F26"/>
  <c r="F14"/>
  <c r="H20"/>
  <c r="H19"/>
  <c r="H28"/>
  <c r="H18"/>
  <c r="F17"/>
  <c r="F18"/>
  <c r="F25"/>
  <c r="F15"/>
  <c r="H26"/>
  <c r="H12"/>
  <c r="H14"/>
  <c r="F27"/>
  <c r="F12"/>
  <c r="K28"/>
  <c r="F28"/>
  <c r="F19"/>
  <c r="H21"/>
  <c r="H23"/>
  <c r="H16"/>
  <c r="H17"/>
  <c r="F22"/>
  <c r="F16"/>
  <c r="H13"/>
  <c r="H22"/>
  <c r="H24"/>
  <c r="H27"/>
  <c r="H25"/>
  <c r="H15"/>
  <c r="J14" l="1"/>
  <c r="J21"/>
  <c r="K12"/>
  <c r="J28"/>
  <c r="J13"/>
  <c r="J25"/>
  <c r="J22"/>
  <c r="J20"/>
  <c r="K17"/>
  <c r="J16"/>
  <c r="J18"/>
  <c r="J19"/>
  <c r="J26"/>
  <c r="J15"/>
  <c r="J24"/>
  <c r="J23"/>
  <c r="J17"/>
  <c r="J27"/>
  <c r="J12"/>
  <c r="L16" l="1"/>
  <c r="L25"/>
  <c r="E7"/>
  <c r="C7" s="1"/>
  <c r="E6"/>
  <c r="D6" s="1"/>
  <c r="E8"/>
  <c r="C8" s="1"/>
  <c r="L23"/>
  <c r="L18"/>
  <c r="L21"/>
  <c r="L13"/>
  <c r="L17"/>
  <c r="L15"/>
  <c r="L14"/>
  <c r="L20"/>
  <c r="L22"/>
  <c r="L27"/>
  <c r="L19"/>
  <c r="L12"/>
  <c r="L24"/>
  <c r="L26"/>
  <c r="L28"/>
  <c r="C6" l="1"/>
  <c r="D7"/>
  <c r="D8"/>
</calcChain>
</file>

<file path=xl/sharedStrings.xml><?xml version="1.0" encoding="utf-8"?>
<sst xmlns="http://schemas.openxmlformats.org/spreadsheetml/2006/main" count="304" uniqueCount="85">
  <si>
    <t xml:space="preserve">ПРОТОКОЛ </t>
  </si>
  <si>
    <t>№</t>
  </si>
  <si>
    <t>Ф.И.О.</t>
  </si>
  <si>
    <t>Город</t>
  </si>
  <si>
    <t>Сумма</t>
  </si>
  <si>
    <t>Место</t>
  </si>
  <si>
    <t>Очки</t>
  </si>
  <si>
    <t>МУЖЧИНЫ</t>
  </si>
  <si>
    <t>Всего этапов</t>
  </si>
  <si>
    <t>Пушкино</t>
  </si>
  <si>
    <t>Дмитриев Артем</t>
  </si>
  <si>
    <t>Москва</t>
  </si>
  <si>
    <t>Шлоков Роман</t>
  </si>
  <si>
    <t>Берзин Игорь</t>
  </si>
  <si>
    <t>Юрков Максим</t>
  </si>
  <si>
    <t>Сушенков Дмитрий</t>
  </si>
  <si>
    <t>Ерошин Анатолий</t>
  </si>
  <si>
    <t>Ольхов Евгений</t>
  </si>
  <si>
    <t>Малышев Константин</t>
  </si>
  <si>
    <t>Рязань|Пересвет</t>
  </si>
  <si>
    <t>Дуров Максим</t>
  </si>
  <si>
    <t>Муж</t>
  </si>
  <si>
    <t>Стенд</t>
  </si>
  <si>
    <t>ЗАЧЕТНАЯ  КАРТОЧКА</t>
  </si>
  <si>
    <t>Дата:</t>
  </si>
  <si>
    <r>
      <t>Наименование соревнования</t>
    </r>
    <r>
      <rPr>
        <b/>
        <sz val="10"/>
        <color theme="1"/>
        <rFont val="Times New Roman"/>
        <family val="1"/>
        <charset val="204"/>
      </rPr>
      <t xml:space="preserve">: </t>
    </r>
  </si>
  <si>
    <t>Есенинский турнир</t>
  </si>
  <si>
    <r>
      <t xml:space="preserve">Место проведения:  </t>
    </r>
    <r>
      <rPr>
        <b/>
        <sz val="10"/>
        <color theme="1"/>
        <rFont val="Times New Roman"/>
        <family val="1"/>
        <charset val="204"/>
      </rPr>
      <t>г.Рязань</t>
    </r>
  </si>
  <si>
    <t xml:space="preserve">Упражнение: </t>
  </si>
  <si>
    <t>стенд</t>
  </si>
  <si>
    <t>-</t>
  </si>
  <si>
    <t>дистанция</t>
  </si>
  <si>
    <t>серии</t>
  </si>
  <si>
    <t>1</t>
  </si>
  <si>
    <t>2</t>
  </si>
  <si>
    <t>3</t>
  </si>
  <si>
    <t>4</t>
  </si>
  <si>
    <t>9</t>
  </si>
  <si>
    <t>6</t>
  </si>
  <si>
    <t>7</t>
  </si>
  <si>
    <t>8</t>
  </si>
  <si>
    <t>10</t>
  </si>
  <si>
    <t>3v</t>
  </si>
  <si>
    <t>Ф.И.О. спортсмена</t>
  </si>
  <si>
    <t>подпись</t>
  </si>
  <si>
    <t>5</t>
  </si>
  <si>
    <t xml:space="preserve">Судья на дистанции ________________  /__________________________/                                   </t>
  </si>
  <si>
    <t>з1</t>
  </si>
  <si>
    <t>Классика Н 5+7</t>
  </si>
  <si>
    <t>Классика Т 4+5</t>
  </si>
  <si>
    <t>Безоборотка 3+4+5</t>
  </si>
  <si>
    <t>Серебряков Павел</t>
  </si>
  <si>
    <t>Комаров Владимир</t>
  </si>
  <si>
    <t>Воскресенск</t>
  </si>
  <si>
    <t>Овчинников Дмитрий</t>
  </si>
  <si>
    <t>Шарафутдинов Максим</t>
  </si>
  <si>
    <t>Скопцов Алексей</t>
  </si>
  <si>
    <t>Порецкий Павел</t>
  </si>
  <si>
    <t>Белялов Дамир</t>
  </si>
  <si>
    <t>СП</t>
  </si>
  <si>
    <t>Белялов Тахир</t>
  </si>
  <si>
    <t>2 Чемпионат области</t>
  </si>
  <si>
    <t>7-8 апреля 2018 г., "Пересвет", город Рязань</t>
  </si>
  <si>
    <t>Потоцкий Антон</t>
  </si>
  <si>
    <t>Сасово</t>
  </si>
  <si>
    <t>МОФСМН</t>
  </si>
  <si>
    <t>Ненахов Дмитрий</t>
  </si>
  <si>
    <t>Рязань</t>
  </si>
  <si>
    <t>Берзин Роман</t>
  </si>
  <si>
    <t>Воронков Андрей</t>
  </si>
  <si>
    <t>Брумирский Дмитрий</t>
  </si>
  <si>
    <t>Родиков Сергей</t>
  </si>
  <si>
    <t>FreeKnife</t>
  </si>
  <si>
    <t>ШМНДМ</t>
  </si>
  <si>
    <t>Анетеремус</t>
  </si>
  <si>
    <t>Зеленцов Алексей</t>
  </si>
  <si>
    <t>2 Чемпионат и Первенство Рязанской области</t>
  </si>
  <si>
    <t>∑</t>
  </si>
  <si>
    <t>Этап: Нож 5м</t>
  </si>
  <si>
    <t>Серии</t>
  </si>
  <si>
    <t>Этап: Нож 5м Финал</t>
  </si>
  <si>
    <t>Этап: Нож 7м</t>
  </si>
  <si>
    <t>Этап: Нож 7м Финал</t>
  </si>
  <si>
    <t>Этап: Топор 4м Финал</t>
  </si>
  <si>
    <t>Этап: Топор 5м Финал</t>
  </si>
</sst>
</file>

<file path=xl/styles.xml><?xml version="1.0" encoding="utf-8"?>
<styleSheet xmlns="http://schemas.openxmlformats.org/spreadsheetml/2006/main">
  <numFmts count="1">
    <numFmt numFmtId="164" formatCode=";;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1" fillId="0" borderId="0" xfId="0" applyFont="1" applyBorder="1"/>
    <xf numFmtId="0" fontId="0" fillId="0" borderId="0" xfId="0" applyBorder="1" applyAlignment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49" fontId="0" fillId="0" borderId="0" xfId="0" applyNumberFormat="1" applyBorder="1"/>
    <xf numFmtId="49" fontId="1" fillId="0" borderId="4" xfId="0" applyNumberFormat="1" applyFont="1" applyBorder="1" applyAlignment="1">
      <alignment horizontal="center" vertical="center"/>
    </xf>
    <xf numFmtId="0" fontId="0" fillId="0" borderId="15" xfId="0" applyBorder="1"/>
    <xf numFmtId="49" fontId="0" fillId="0" borderId="4" xfId="0" applyNumberFormat="1" applyBorder="1" applyAlignment="1"/>
    <xf numFmtId="0" fontId="7" fillId="0" borderId="0" xfId="0" applyFont="1" applyBorder="1" applyAlignment="1"/>
    <xf numFmtId="0" fontId="5" fillId="0" borderId="0" xfId="0" quotePrefix="1" applyFont="1" applyBorder="1"/>
    <xf numFmtId="0" fontId="0" fillId="0" borderId="18" xfId="0" applyBorder="1"/>
    <xf numFmtId="0" fontId="6" fillId="0" borderId="0" xfId="0" applyFont="1" applyBorder="1" applyAlignment="1">
      <alignment horizontal="center" vertical="center"/>
    </xf>
    <xf numFmtId="49" fontId="0" fillId="0" borderId="0" xfId="0" applyNumberFormat="1" applyBorder="1" applyAlignment="1"/>
    <xf numFmtId="49" fontId="0" fillId="0" borderId="18" xfId="0" applyNumberFormat="1" applyBorder="1" applyAlignment="1"/>
    <xf numFmtId="0" fontId="0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5" fillId="0" borderId="0" xfId="0" quotePrefix="1" applyFont="1" applyAlignment="1">
      <alignment horizontal="center" vertical="top"/>
    </xf>
    <xf numFmtId="0" fontId="0" fillId="0" borderId="0" xfId="0" applyAlignment="1"/>
    <xf numFmtId="0" fontId="5" fillId="0" borderId="0" xfId="0" quotePrefix="1" applyFont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/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4" fontId="0" fillId="0" borderId="4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X27"/>
  <sheetViews>
    <sheetView tabSelected="1" workbookViewId="0">
      <selection activeCell="C34" sqref="C34"/>
    </sheetView>
  </sheetViews>
  <sheetFormatPr defaultRowHeight="15"/>
  <cols>
    <col min="1" max="1" width="4.140625" customWidth="1"/>
    <col min="2" max="2" width="23.28515625" customWidth="1"/>
    <col min="3" max="3" width="15.85546875" customWidth="1"/>
    <col min="4" max="8" width="3.7109375" customWidth="1"/>
    <col min="9" max="9" width="7.5703125" customWidth="1"/>
    <col min="10" max="10" width="7.7109375" hidden="1" customWidth="1"/>
  </cols>
  <sheetData>
    <row r="2" spans="1:1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5.75" thickBot="1">
      <c r="A5" s="84" t="s">
        <v>7</v>
      </c>
      <c r="B5" s="84"/>
      <c r="C5" s="84"/>
      <c r="D5" s="55"/>
      <c r="E5" s="55"/>
      <c r="F5" s="55"/>
      <c r="G5" s="55"/>
      <c r="H5" s="55"/>
      <c r="I5" s="55"/>
      <c r="J5" s="55"/>
      <c r="K5" s="55"/>
    </row>
    <row r="6" spans="1:11">
      <c r="A6" s="84" t="s">
        <v>78</v>
      </c>
      <c r="B6" s="84"/>
      <c r="C6" s="84"/>
      <c r="D6" s="85" t="s">
        <v>32</v>
      </c>
      <c r="E6" s="85"/>
      <c r="F6" s="85"/>
      <c r="G6" s="85"/>
      <c r="H6" s="85"/>
      <c r="I6" s="86" t="s">
        <v>77</v>
      </c>
      <c r="J6" s="81" t="s">
        <v>4</v>
      </c>
      <c r="K6" s="10"/>
    </row>
    <row r="7" spans="1:11">
      <c r="A7" s="11" t="s">
        <v>1</v>
      </c>
      <c r="B7" s="11" t="s">
        <v>2</v>
      </c>
      <c r="C7" s="11" t="s">
        <v>3</v>
      </c>
      <c r="D7" s="53">
        <v>1</v>
      </c>
      <c r="E7" s="53">
        <v>2</v>
      </c>
      <c r="F7" s="53">
        <v>3</v>
      </c>
      <c r="G7" s="53">
        <v>4</v>
      </c>
      <c r="H7" s="53">
        <v>5</v>
      </c>
      <c r="I7" s="87"/>
      <c r="J7" s="79" t="s">
        <v>6</v>
      </c>
      <c r="K7" s="53" t="s">
        <v>5</v>
      </c>
    </row>
    <row r="8" spans="1:11" ht="15.75" thickBot="1">
      <c r="A8" s="88">
        <v>1</v>
      </c>
      <c r="B8" s="88" t="s">
        <v>16</v>
      </c>
      <c r="C8" s="88" t="s">
        <v>74</v>
      </c>
      <c r="D8" s="53">
        <v>35</v>
      </c>
      <c r="E8" s="53">
        <v>20</v>
      </c>
      <c r="F8" s="53">
        <v>10</v>
      </c>
      <c r="G8" s="53">
        <v>30</v>
      </c>
      <c r="H8" s="53">
        <v>25</v>
      </c>
      <c r="I8" s="89">
        <v>120</v>
      </c>
      <c r="J8" s="82"/>
      <c r="K8" s="80">
        <v>10</v>
      </c>
    </row>
    <row r="9" spans="1:11" ht="15.75" thickBot="1">
      <c r="A9" s="88">
        <v>2</v>
      </c>
      <c r="B9" s="88" t="s">
        <v>63</v>
      </c>
      <c r="C9" s="88" t="s">
        <v>64</v>
      </c>
      <c r="D9" s="53">
        <v>45</v>
      </c>
      <c r="E9" s="53">
        <v>35</v>
      </c>
      <c r="F9" s="53">
        <v>35</v>
      </c>
      <c r="G9" s="53">
        <v>35</v>
      </c>
      <c r="H9" s="53">
        <v>35</v>
      </c>
      <c r="I9" s="89">
        <v>185</v>
      </c>
      <c r="J9" s="83">
        <v>185</v>
      </c>
      <c r="K9" s="80">
        <v>4</v>
      </c>
    </row>
    <row r="10" spans="1:11" ht="15.75" thickBot="1">
      <c r="A10" s="88">
        <v>3</v>
      </c>
      <c r="B10" s="88" t="s">
        <v>52</v>
      </c>
      <c r="C10" s="88" t="s">
        <v>65</v>
      </c>
      <c r="D10" s="53">
        <v>45</v>
      </c>
      <c r="E10" s="53">
        <v>40</v>
      </c>
      <c r="F10" s="53">
        <v>45</v>
      </c>
      <c r="G10" s="53">
        <v>40</v>
      </c>
      <c r="H10" s="53">
        <v>45</v>
      </c>
      <c r="I10" s="89">
        <v>215</v>
      </c>
      <c r="J10" s="83">
        <v>215</v>
      </c>
      <c r="K10" s="80">
        <v>2</v>
      </c>
    </row>
    <row r="11" spans="1:11" ht="15.75" thickBot="1">
      <c r="A11" s="88">
        <v>4</v>
      </c>
      <c r="B11" s="88" t="s">
        <v>66</v>
      </c>
      <c r="C11" s="88" t="s">
        <v>67</v>
      </c>
      <c r="D11" s="53">
        <v>5</v>
      </c>
      <c r="E11" s="53">
        <v>55</v>
      </c>
      <c r="F11" s="53">
        <v>40</v>
      </c>
      <c r="G11" s="53">
        <v>30</v>
      </c>
      <c r="H11" s="53">
        <v>35</v>
      </c>
      <c r="I11" s="89">
        <v>165</v>
      </c>
      <c r="J11" s="83">
        <v>165</v>
      </c>
      <c r="K11" s="80">
        <v>8</v>
      </c>
    </row>
    <row r="12" spans="1:11" ht="15.75" thickBot="1">
      <c r="A12" s="88">
        <v>5</v>
      </c>
      <c r="B12" s="88" t="s">
        <v>68</v>
      </c>
      <c r="C12" s="88" t="s">
        <v>67</v>
      </c>
      <c r="D12" s="53">
        <v>15</v>
      </c>
      <c r="E12" s="53">
        <v>50</v>
      </c>
      <c r="F12" s="53">
        <v>55</v>
      </c>
      <c r="G12" s="53">
        <v>30</v>
      </c>
      <c r="H12" s="53">
        <v>25</v>
      </c>
      <c r="I12" s="89">
        <v>175</v>
      </c>
      <c r="J12" s="83">
        <v>175</v>
      </c>
      <c r="K12" s="80">
        <v>6</v>
      </c>
    </row>
    <row r="13" spans="1:11" ht="15.75" thickBot="1">
      <c r="A13" s="88">
        <v>6</v>
      </c>
      <c r="B13" s="88" t="s">
        <v>69</v>
      </c>
      <c r="C13" s="88" t="s">
        <v>72</v>
      </c>
      <c r="D13" s="53">
        <v>30</v>
      </c>
      <c r="E13" s="53">
        <v>25</v>
      </c>
      <c r="F13" s="53">
        <v>55</v>
      </c>
      <c r="G13" s="53">
        <v>30</v>
      </c>
      <c r="H13" s="53">
        <v>40</v>
      </c>
      <c r="I13" s="89">
        <v>180</v>
      </c>
      <c r="J13" s="83">
        <v>180</v>
      </c>
      <c r="K13" s="80">
        <v>5</v>
      </c>
    </row>
    <row r="14" spans="1:11" ht="15.75" thickBot="1">
      <c r="A14" s="88">
        <v>7</v>
      </c>
      <c r="B14" s="88" t="s">
        <v>56</v>
      </c>
      <c r="C14" s="88" t="s">
        <v>67</v>
      </c>
      <c r="D14" s="53">
        <v>5</v>
      </c>
      <c r="E14" s="53">
        <v>35</v>
      </c>
      <c r="F14" s="53">
        <v>40</v>
      </c>
      <c r="G14" s="53">
        <v>35</v>
      </c>
      <c r="H14" s="53">
        <v>5</v>
      </c>
      <c r="I14" s="89">
        <v>120</v>
      </c>
      <c r="J14" s="83">
        <v>120</v>
      </c>
      <c r="K14" s="80">
        <v>10</v>
      </c>
    </row>
    <row r="15" spans="1:11" ht="15.75" thickBot="1">
      <c r="A15" s="88">
        <v>8</v>
      </c>
      <c r="B15" s="88" t="s">
        <v>12</v>
      </c>
      <c r="C15" s="88" t="s">
        <v>72</v>
      </c>
      <c r="D15" s="53">
        <v>10</v>
      </c>
      <c r="E15" s="53">
        <v>5</v>
      </c>
      <c r="F15" s="53">
        <v>55</v>
      </c>
      <c r="G15" s="53">
        <v>5</v>
      </c>
      <c r="H15" s="53">
        <v>35</v>
      </c>
      <c r="I15" s="89">
        <v>110</v>
      </c>
      <c r="J15" s="83">
        <v>110</v>
      </c>
      <c r="K15" s="80">
        <v>12</v>
      </c>
    </row>
    <row r="16" spans="1:11" ht="15.75" thickBot="1">
      <c r="A16" s="88">
        <v>9</v>
      </c>
      <c r="B16" s="88" t="s">
        <v>70</v>
      </c>
      <c r="C16" s="88" t="s">
        <v>73</v>
      </c>
      <c r="D16" s="53">
        <v>30</v>
      </c>
      <c r="E16" s="53">
        <v>15</v>
      </c>
      <c r="F16" s="53">
        <v>35</v>
      </c>
      <c r="G16" s="53">
        <v>50</v>
      </c>
      <c r="H16" s="53">
        <v>45</v>
      </c>
      <c r="I16" s="89">
        <v>175</v>
      </c>
      <c r="J16" s="83">
        <v>175</v>
      </c>
      <c r="K16" s="80">
        <v>6</v>
      </c>
    </row>
    <row r="17" spans="1:11" ht="15.75" thickBot="1">
      <c r="A17" s="88">
        <v>10</v>
      </c>
      <c r="B17" s="88" t="s">
        <v>75</v>
      </c>
      <c r="C17" s="88" t="s">
        <v>73</v>
      </c>
      <c r="D17" s="53">
        <v>55</v>
      </c>
      <c r="E17" s="53">
        <v>55</v>
      </c>
      <c r="F17" s="53">
        <v>40</v>
      </c>
      <c r="G17" s="53">
        <v>50</v>
      </c>
      <c r="H17" s="53">
        <v>50</v>
      </c>
      <c r="I17" s="89">
        <v>250</v>
      </c>
      <c r="J17" s="83">
        <v>250</v>
      </c>
      <c r="K17" s="80">
        <v>1</v>
      </c>
    </row>
    <row r="18" spans="1:11" ht="15.75" thickBot="1">
      <c r="A18" s="88">
        <v>11</v>
      </c>
      <c r="B18" s="88" t="s">
        <v>13</v>
      </c>
      <c r="C18" s="88" t="s">
        <v>67</v>
      </c>
      <c r="D18" s="53">
        <v>40</v>
      </c>
      <c r="E18" s="53">
        <v>35</v>
      </c>
      <c r="F18" s="53">
        <v>35</v>
      </c>
      <c r="G18" s="53">
        <v>50</v>
      </c>
      <c r="H18" s="53">
        <v>50</v>
      </c>
      <c r="I18" s="89">
        <v>210</v>
      </c>
      <c r="J18" s="83">
        <v>210</v>
      </c>
      <c r="K18" s="80">
        <v>3</v>
      </c>
    </row>
    <row r="19" spans="1:11">
      <c r="A19" s="88">
        <v>12</v>
      </c>
      <c r="B19" s="88" t="s">
        <v>71</v>
      </c>
      <c r="C19" s="88" t="s">
        <v>67</v>
      </c>
      <c r="D19" s="53">
        <v>25</v>
      </c>
      <c r="E19" s="53">
        <v>25</v>
      </c>
      <c r="F19" s="53">
        <v>40</v>
      </c>
      <c r="G19" s="53">
        <v>20</v>
      </c>
      <c r="H19" s="53">
        <v>35</v>
      </c>
      <c r="I19" s="89">
        <v>145</v>
      </c>
      <c r="J19" s="83">
        <v>145</v>
      </c>
      <c r="K19" s="80">
        <v>9</v>
      </c>
    </row>
    <row r="25" spans="1:11">
      <c r="B25" s="90"/>
    </row>
    <row r="26" spans="1:11">
      <c r="B26" s="90"/>
    </row>
    <row r="27" spans="1:11">
      <c r="B27" s="90"/>
    </row>
  </sheetData>
  <mergeCells count="7">
    <mergeCell ref="A4:K4"/>
    <mergeCell ref="A3:K3"/>
    <mergeCell ref="A2:K2"/>
    <mergeCell ref="A5:C5"/>
    <mergeCell ref="A6:C6"/>
    <mergeCell ref="D6:H6"/>
    <mergeCell ref="I6:I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"/>
  <dimension ref="A2:X17"/>
  <sheetViews>
    <sheetView workbookViewId="0">
      <selection activeCell="U37" sqref="U37"/>
    </sheetView>
  </sheetViews>
  <sheetFormatPr defaultRowHeight="15"/>
  <cols>
    <col min="1" max="1" width="4.140625" customWidth="1"/>
    <col min="2" max="2" width="23.28515625" customWidth="1"/>
    <col min="3" max="12" width="3.7109375" customWidth="1"/>
  </cols>
  <sheetData>
    <row r="2" spans="1:1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>
      <c r="A5" s="84" t="s">
        <v>7</v>
      </c>
      <c r="B5" s="8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96" t="s">
        <v>80</v>
      </c>
      <c r="B6" s="97"/>
      <c r="C6" s="93" t="s">
        <v>79</v>
      </c>
      <c r="D6" s="94"/>
      <c r="E6" s="94"/>
      <c r="F6" s="94"/>
      <c r="G6" s="94"/>
      <c r="H6" s="94"/>
      <c r="I6" s="94"/>
      <c r="J6" s="94"/>
      <c r="K6" s="94"/>
      <c r="L6" s="95"/>
      <c r="M6" s="86" t="s">
        <v>77</v>
      </c>
      <c r="N6" s="10"/>
    </row>
    <row r="7" spans="1:14">
      <c r="A7" s="11" t="s">
        <v>1</v>
      </c>
      <c r="B7" s="11" t="s">
        <v>2</v>
      </c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3">
        <v>6</v>
      </c>
      <c r="I7" s="53">
        <v>7</v>
      </c>
      <c r="J7" s="53">
        <v>8</v>
      </c>
      <c r="K7" s="53">
        <v>9</v>
      </c>
      <c r="L7" s="53">
        <v>10</v>
      </c>
      <c r="M7" s="86"/>
      <c r="N7" s="91" t="s">
        <v>5</v>
      </c>
    </row>
    <row r="8" spans="1:14">
      <c r="A8" s="88">
        <v>1</v>
      </c>
      <c r="B8" s="88" t="s">
        <v>66</v>
      </c>
      <c r="C8" s="53">
        <v>0</v>
      </c>
      <c r="D8" s="53">
        <v>30</v>
      </c>
      <c r="E8" s="53">
        <v>45</v>
      </c>
      <c r="F8" s="53">
        <v>35</v>
      </c>
      <c r="G8" s="53">
        <v>40</v>
      </c>
      <c r="H8" s="53">
        <v>35</v>
      </c>
      <c r="I8" s="53">
        <v>50</v>
      </c>
      <c r="J8" s="53">
        <v>55</v>
      </c>
      <c r="K8" s="53">
        <v>40</v>
      </c>
      <c r="L8" s="53">
        <v>20</v>
      </c>
      <c r="M8" s="89">
        <v>350</v>
      </c>
      <c r="N8" s="92">
        <v>7</v>
      </c>
    </row>
    <row r="9" spans="1:14">
      <c r="A9" s="88">
        <v>2</v>
      </c>
      <c r="B9" s="88" t="s">
        <v>70</v>
      </c>
      <c r="C9" s="53">
        <v>55</v>
      </c>
      <c r="D9" s="53">
        <v>40</v>
      </c>
      <c r="E9" s="53">
        <v>55</v>
      </c>
      <c r="F9" s="53">
        <v>30</v>
      </c>
      <c r="G9" s="53">
        <v>40</v>
      </c>
      <c r="H9" s="53">
        <v>50</v>
      </c>
      <c r="I9" s="53">
        <v>20</v>
      </c>
      <c r="J9" s="53">
        <v>50</v>
      </c>
      <c r="K9" s="53">
        <v>35</v>
      </c>
      <c r="L9" s="53">
        <v>35</v>
      </c>
      <c r="M9" s="89">
        <v>410</v>
      </c>
      <c r="N9" s="92">
        <v>2</v>
      </c>
    </row>
    <row r="10" spans="1:14">
      <c r="A10" s="88">
        <v>3</v>
      </c>
      <c r="B10" s="88" t="s">
        <v>68</v>
      </c>
      <c r="C10" s="53">
        <v>30</v>
      </c>
      <c r="D10" s="53">
        <v>30</v>
      </c>
      <c r="E10" s="53">
        <v>50</v>
      </c>
      <c r="F10" s="53">
        <v>20</v>
      </c>
      <c r="G10" s="53">
        <v>40</v>
      </c>
      <c r="H10" s="53">
        <v>30</v>
      </c>
      <c r="I10" s="53">
        <v>20</v>
      </c>
      <c r="J10" s="53">
        <v>35</v>
      </c>
      <c r="K10" s="53">
        <v>30</v>
      </c>
      <c r="L10" s="53">
        <v>40</v>
      </c>
      <c r="M10" s="89">
        <v>325</v>
      </c>
      <c r="N10" s="92">
        <v>8</v>
      </c>
    </row>
    <row r="11" spans="1:14">
      <c r="A11" s="88">
        <v>4</v>
      </c>
      <c r="B11" s="88" t="s">
        <v>69</v>
      </c>
      <c r="C11" s="53">
        <v>40</v>
      </c>
      <c r="D11" s="53">
        <v>35</v>
      </c>
      <c r="E11" s="53">
        <v>40</v>
      </c>
      <c r="F11" s="53">
        <v>25</v>
      </c>
      <c r="G11" s="53">
        <v>35</v>
      </c>
      <c r="H11" s="53">
        <v>30</v>
      </c>
      <c r="I11" s="53">
        <v>30</v>
      </c>
      <c r="J11" s="53">
        <v>55</v>
      </c>
      <c r="K11" s="53">
        <v>55</v>
      </c>
      <c r="L11" s="53">
        <v>40</v>
      </c>
      <c r="M11" s="89">
        <v>385</v>
      </c>
      <c r="N11" s="92">
        <v>4</v>
      </c>
    </row>
    <row r="12" spans="1:14">
      <c r="A12" s="88">
        <v>5</v>
      </c>
      <c r="B12" s="88" t="s">
        <v>63</v>
      </c>
      <c r="C12" s="53">
        <v>40</v>
      </c>
      <c r="D12" s="53">
        <v>50</v>
      </c>
      <c r="E12" s="53">
        <v>60</v>
      </c>
      <c r="F12" s="53">
        <v>35</v>
      </c>
      <c r="G12" s="53">
        <v>55</v>
      </c>
      <c r="H12" s="53">
        <v>25</v>
      </c>
      <c r="I12" s="53">
        <v>30</v>
      </c>
      <c r="J12" s="53">
        <v>15</v>
      </c>
      <c r="K12" s="53">
        <v>20</v>
      </c>
      <c r="L12" s="53">
        <v>45</v>
      </c>
      <c r="M12" s="89">
        <v>375</v>
      </c>
      <c r="N12" s="92">
        <v>5</v>
      </c>
    </row>
    <row r="13" spans="1:14">
      <c r="A13" s="88">
        <v>6</v>
      </c>
      <c r="B13" s="88" t="s">
        <v>13</v>
      </c>
      <c r="C13" s="53">
        <v>15</v>
      </c>
      <c r="D13" s="53">
        <v>30</v>
      </c>
      <c r="E13" s="53">
        <v>50</v>
      </c>
      <c r="F13" s="53">
        <v>35</v>
      </c>
      <c r="G13" s="53">
        <v>40</v>
      </c>
      <c r="H13" s="53">
        <v>30</v>
      </c>
      <c r="I13" s="53">
        <v>30</v>
      </c>
      <c r="J13" s="53">
        <v>50</v>
      </c>
      <c r="K13" s="53">
        <v>35</v>
      </c>
      <c r="L13" s="53">
        <v>40</v>
      </c>
      <c r="M13" s="89">
        <v>355</v>
      </c>
      <c r="N13" s="92">
        <v>6</v>
      </c>
    </row>
    <row r="14" spans="1:14">
      <c r="A14" s="88">
        <v>7</v>
      </c>
      <c r="B14" s="88" t="s">
        <v>52</v>
      </c>
      <c r="C14" s="53">
        <v>35</v>
      </c>
      <c r="D14" s="53">
        <v>50</v>
      </c>
      <c r="E14" s="53">
        <v>25</v>
      </c>
      <c r="F14" s="53">
        <v>40</v>
      </c>
      <c r="G14" s="53">
        <v>25</v>
      </c>
      <c r="H14" s="53">
        <v>60</v>
      </c>
      <c r="I14" s="53">
        <v>45</v>
      </c>
      <c r="J14" s="53">
        <v>45</v>
      </c>
      <c r="K14" s="53">
        <v>40</v>
      </c>
      <c r="L14" s="53">
        <v>45</v>
      </c>
      <c r="M14" s="89">
        <v>410</v>
      </c>
      <c r="N14" s="92">
        <v>2</v>
      </c>
    </row>
    <row r="15" spans="1:14">
      <c r="A15" s="88">
        <v>8</v>
      </c>
      <c r="B15" s="88" t="s">
        <v>75</v>
      </c>
      <c r="C15" s="53">
        <v>30</v>
      </c>
      <c r="D15" s="53">
        <v>50</v>
      </c>
      <c r="E15" s="53">
        <v>40</v>
      </c>
      <c r="F15" s="53">
        <v>55</v>
      </c>
      <c r="G15" s="53">
        <v>35</v>
      </c>
      <c r="H15" s="53">
        <v>45</v>
      </c>
      <c r="I15" s="53">
        <v>40</v>
      </c>
      <c r="J15" s="53">
        <v>55</v>
      </c>
      <c r="K15" s="53">
        <v>55</v>
      </c>
      <c r="L15" s="53">
        <v>55</v>
      </c>
      <c r="M15" s="89">
        <v>460</v>
      </c>
      <c r="N15" s="92">
        <v>1</v>
      </c>
    </row>
    <row r="16" spans="1:14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3:14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</sheetData>
  <mergeCells count="7">
    <mergeCell ref="M6:M7"/>
    <mergeCell ref="A4:N4"/>
    <mergeCell ref="A3:N3"/>
    <mergeCell ref="A2:N2"/>
    <mergeCell ref="C6:L6"/>
    <mergeCell ref="A5:B5"/>
    <mergeCell ref="A6:B6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X27"/>
  <sheetViews>
    <sheetView workbookViewId="0">
      <selection activeCell="G25" sqref="G25"/>
    </sheetView>
  </sheetViews>
  <sheetFormatPr defaultRowHeight="15"/>
  <cols>
    <col min="1" max="1" width="4.140625" customWidth="1"/>
    <col min="2" max="2" width="23.28515625" customWidth="1"/>
    <col min="3" max="3" width="15.85546875" customWidth="1"/>
    <col min="4" max="8" width="3.7109375" customWidth="1"/>
    <col min="9" max="9" width="7.5703125" customWidth="1"/>
    <col min="10" max="10" width="7.7109375" hidden="1" customWidth="1"/>
  </cols>
  <sheetData>
    <row r="2" spans="1:1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5.75" thickBot="1">
      <c r="A5" s="84" t="s">
        <v>7</v>
      </c>
      <c r="B5" s="84"/>
      <c r="C5" s="84"/>
      <c r="D5" s="55"/>
      <c r="E5" s="55"/>
      <c r="F5" s="55"/>
      <c r="G5" s="55"/>
      <c r="H5" s="55"/>
      <c r="I5" s="55"/>
      <c r="J5" s="55"/>
      <c r="K5" s="55"/>
    </row>
    <row r="6" spans="1:11">
      <c r="A6" s="84" t="s">
        <v>81</v>
      </c>
      <c r="B6" s="84"/>
      <c r="C6" s="84"/>
      <c r="D6" s="85" t="s">
        <v>32</v>
      </c>
      <c r="E6" s="85"/>
      <c r="F6" s="85"/>
      <c r="G6" s="85"/>
      <c r="H6" s="85"/>
      <c r="I6" s="86" t="s">
        <v>77</v>
      </c>
      <c r="J6" s="81" t="s">
        <v>4</v>
      </c>
      <c r="K6" s="10"/>
    </row>
    <row r="7" spans="1:11">
      <c r="A7" s="11" t="s">
        <v>1</v>
      </c>
      <c r="B7" s="11" t="s">
        <v>2</v>
      </c>
      <c r="C7" s="11" t="s">
        <v>3</v>
      </c>
      <c r="D7" s="53">
        <v>1</v>
      </c>
      <c r="E7" s="53">
        <v>2</v>
      </c>
      <c r="F7" s="53">
        <v>3</v>
      </c>
      <c r="G7" s="53">
        <v>4</v>
      </c>
      <c r="H7" s="53">
        <v>5</v>
      </c>
      <c r="I7" s="87"/>
      <c r="J7" s="79" t="s">
        <v>6</v>
      </c>
      <c r="K7" s="53" t="s">
        <v>5</v>
      </c>
    </row>
    <row r="8" spans="1:11" ht="15.75" thickBot="1">
      <c r="A8" s="88">
        <v>1</v>
      </c>
      <c r="B8" s="88" t="s">
        <v>16</v>
      </c>
      <c r="C8" s="88" t="s">
        <v>74</v>
      </c>
      <c r="D8" s="53">
        <v>25</v>
      </c>
      <c r="E8" s="53">
        <v>30</v>
      </c>
      <c r="F8" s="53">
        <v>20</v>
      </c>
      <c r="G8" s="53">
        <v>5</v>
      </c>
      <c r="H8" s="53">
        <v>20</v>
      </c>
      <c r="I8" s="89">
        <v>100</v>
      </c>
      <c r="J8" s="82">
        <v>100</v>
      </c>
      <c r="K8" s="80">
        <v>5</v>
      </c>
    </row>
    <row r="9" spans="1:11" ht="15.75" thickBot="1">
      <c r="A9" s="88">
        <v>2</v>
      </c>
      <c r="B9" s="88" t="s">
        <v>63</v>
      </c>
      <c r="C9" s="88" t="s">
        <v>64</v>
      </c>
      <c r="D9" s="53">
        <v>40</v>
      </c>
      <c r="E9" s="53">
        <v>0</v>
      </c>
      <c r="F9" s="53">
        <v>0</v>
      </c>
      <c r="G9" s="53">
        <v>10</v>
      </c>
      <c r="H9" s="53">
        <v>30</v>
      </c>
      <c r="I9" s="89">
        <v>80</v>
      </c>
      <c r="J9" s="83">
        <v>80</v>
      </c>
      <c r="K9" s="80">
        <v>7</v>
      </c>
    </row>
    <row r="10" spans="1:11" ht="15.75" thickBot="1">
      <c r="A10" s="88">
        <v>3</v>
      </c>
      <c r="B10" s="88" t="s">
        <v>52</v>
      </c>
      <c r="C10" s="88" t="s">
        <v>65</v>
      </c>
      <c r="D10" s="53">
        <v>20</v>
      </c>
      <c r="E10" s="53">
        <v>40</v>
      </c>
      <c r="F10" s="53">
        <v>40</v>
      </c>
      <c r="G10" s="53">
        <v>25</v>
      </c>
      <c r="H10" s="53">
        <v>35</v>
      </c>
      <c r="I10" s="89">
        <v>160</v>
      </c>
      <c r="J10" s="83">
        <v>160</v>
      </c>
      <c r="K10" s="80">
        <v>3</v>
      </c>
    </row>
    <row r="11" spans="1:11" ht="15.75" thickBot="1">
      <c r="A11" s="88">
        <v>4</v>
      </c>
      <c r="B11" s="88" t="s">
        <v>66</v>
      </c>
      <c r="C11" s="88" t="s">
        <v>67</v>
      </c>
      <c r="D11" s="53">
        <v>15</v>
      </c>
      <c r="E11" s="53">
        <v>15</v>
      </c>
      <c r="F11" s="53">
        <v>20</v>
      </c>
      <c r="G11" s="53">
        <v>0</v>
      </c>
      <c r="H11" s="53">
        <v>10</v>
      </c>
      <c r="I11" s="89">
        <v>60</v>
      </c>
      <c r="J11" s="83">
        <v>60</v>
      </c>
      <c r="K11" s="80">
        <v>8</v>
      </c>
    </row>
    <row r="12" spans="1:11" ht="15.75" thickBot="1">
      <c r="A12" s="88">
        <v>5</v>
      </c>
      <c r="B12" s="88" t="s">
        <v>68</v>
      </c>
      <c r="C12" s="88" t="s">
        <v>67</v>
      </c>
      <c r="D12" s="53">
        <v>0</v>
      </c>
      <c r="E12" s="53">
        <v>0</v>
      </c>
      <c r="F12" s="53">
        <v>5</v>
      </c>
      <c r="G12" s="53">
        <v>0</v>
      </c>
      <c r="H12" s="53">
        <v>50</v>
      </c>
      <c r="I12" s="89">
        <v>55</v>
      </c>
      <c r="J12" s="83">
        <v>55</v>
      </c>
      <c r="K12" s="80">
        <v>10</v>
      </c>
    </row>
    <row r="13" spans="1:11" ht="15.75" thickBot="1">
      <c r="A13" s="88">
        <v>6</v>
      </c>
      <c r="B13" s="88" t="s">
        <v>69</v>
      </c>
      <c r="C13" s="88" t="s">
        <v>72</v>
      </c>
      <c r="D13" s="53">
        <v>0</v>
      </c>
      <c r="E13" s="53">
        <v>0</v>
      </c>
      <c r="F13" s="53">
        <v>15</v>
      </c>
      <c r="G13" s="53">
        <v>5</v>
      </c>
      <c r="H13" s="53">
        <v>40</v>
      </c>
      <c r="I13" s="89">
        <v>60</v>
      </c>
      <c r="J13" s="83">
        <v>60</v>
      </c>
      <c r="K13" s="80">
        <v>8</v>
      </c>
    </row>
    <row r="14" spans="1:11" ht="15.75" thickBot="1">
      <c r="A14" s="88">
        <v>7</v>
      </c>
      <c r="B14" s="88" t="s">
        <v>56</v>
      </c>
      <c r="C14" s="88" t="s">
        <v>67</v>
      </c>
      <c r="D14" s="53">
        <v>5</v>
      </c>
      <c r="E14" s="53">
        <v>0</v>
      </c>
      <c r="F14" s="53">
        <v>20</v>
      </c>
      <c r="G14" s="53">
        <v>5</v>
      </c>
      <c r="H14" s="53">
        <v>15</v>
      </c>
      <c r="I14" s="89">
        <v>45</v>
      </c>
      <c r="J14" s="83">
        <v>45</v>
      </c>
      <c r="K14" s="80">
        <v>12</v>
      </c>
    </row>
    <row r="15" spans="1:11" ht="15.75" thickBot="1">
      <c r="A15" s="88">
        <v>8</v>
      </c>
      <c r="B15" s="88" t="s">
        <v>12</v>
      </c>
      <c r="C15" s="88" t="s">
        <v>72</v>
      </c>
      <c r="D15" s="53">
        <v>15</v>
      </c>
      <c r="E15" s="53">
        <v>5</v>
      </c>
      <c r="F15" s="53">
        <v>30</v>
      </c>
      <c r="G15" s="53">
        <v>5</v>
      </c>
      <c r="H15" s="53">
        <v>0</v>
      </c>
      <c r="I15" s="89">
        <v>55</v>
      </c>
      <c r="J15" s="83">
        <v>55</v>
      </c>
      <c r="K15" s="80">
        <v>10</v>
      </c>
    </row>
    <row r="16" spans="1:11" ht="15.75" thickBot="1">
      <c r="A16" s="88">
        <v>9</v>
      </c>
      <c r="B16" s="88" t="s">
        <v>70</v>
      </c>
      <c r="C16" s="88" t="s">
        <v>73</v>
      </c>
      <c r="D16" s="53">
        <v>25</v>
      </c>
      <c r="E16" s="53">
        <v>20</v>
      </c>
      <c r="F16" s="53">
        <v>20</v>
      </c>
      <c r="G16" s="53">
        <v>30</v>
      </c>
      <c r="H16" s="53">
        <v>0</v>
      </c>
      <c r="I16" s="89">
        <v>95</v>
      </c>
      <c r="J16" s="83">
        <v>95</v>
      </c>
      <c r="K16" s="80">
        <v>6</v>
      </c>
    </row>
    <row r="17" spans="1:11" ht="15.75" thickBot="1">
      <c r="A17" s="88">
        <v>10</v>
      </c>
      <c r="B17" s="88" t="s">
        <v>75</v>
      </c>
      <c r="C17" s="88" t="s">
        <v>73</v>
      </c>
      <c r="D17" s="53">
        <v>30</v>
      </c>
      <c r="E17" s="53">
        <v>35</v>
      </c>
      <c r="F17" s="53">
        <v>35</v>
      </c>
      <c r="G17" s="53">
        <v>50</v>
      </c>
      <c r="H17" s="53">
        <v>20</v>
      </c>
      <c r="I17" s="89">
        <v>170</v>
      </c>
      <c r="J17" s="83">
        <v>170</v>
      </c>
      <c r="K17" s="80">
        <v>2</v>
      </c>
    </row>
    <row r="18" spans="1:11" ht="15.75" thickBot="1">
      <c r="A18" s="88">
        <v>11</v>
      </c>
      <c r="B18" s="88" t="s">
        <v>13</v>
      </c>
      <c r="C18" s="88" t="s">
        <v>67</v>
      </c>
      <c r="D18" s="53">
        <v>15</v>
      </c>
      <c r="E18" s="53">
        <v>0</v>
      </c>
      <c r="F18" s="53">
        <v>45</v>
      </c>
      <c r="G18" s="53">
        <v>30</v>
      </c>
      <c r="H18" s="53">
        <v>15</v>
      </c>
      <c r="I18" s="89">
        <v>105</v>
      </c>
      <c r="J18" s="83">
        <v>105</v>
      </c>
      <c r="K18" s="80">
        <v>4</v>
      </c>
    </row>
    <row r="19" spans="1:11">
      <c r="A19" s="88">
        <v>12</v>
      </c>
      <c r="B19" s="88" t="s">
        <v>71</v>
      </c>
      <c r="C19" s="88" t="s">
        <v>67</v>
      </c>
      <c r="D19" s="53">
        <v>45</v>
      </c>
      <c r="E19" s="53">
        <v>40</v>
      </c>
      <c r="F19" s="53">
        <v>35</v>
      </c>
      <c r="G19" s="53">
        <v>35</v>
      </c>
      <c r="H19" s="53">
        <v>25</v>
      </c>
      <c r="I19" s="89">
        <v>180</v>
      </c>
      <c r="J19" s="83">
        <v>180</v>
      </c>
      <c r="K19" s="80">
        <v>1</v>
      </c>
    </row>
    <row r="25" spans="1:11">
      <c r="B25" s="90"/>
    </row>
    <row r="26" spans="1:11">
      <c r="B26" s="90"/>
    </row>
    <row r="27" spans="1:11">
      <c r="B27" s="90"/>
    </row>
  </sheetData>
  <mergeCells count="7">
    <mergeCell ref="A2:K2"/>
    <mergeCell ref="A3:K3"/>
    <mergeCell ref="A4:K4"/>
    <mergeCell ref="A5:C5"/>
    <mergeCell ref="A6:C6"/>
    <mergeCell ref="D6:H6"/>
    <mergeCell ref="I6:I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3"/>
  <dimension ref="A2:X17"/>
  <sheetViews>
    <sheetView zoomScale="115" zoomScaleNormal="115" workbookViewId="0">
      <selection activeCell="H24" sqref="H24"/>
    </sheetView>
  </sheetViews>
  <sheetFormatPr defaultRowHeight="15"/>
  <cols>
    <col min="1" max="1" width="4.140625" customWidth="1"/>
    <col min="2" max="2" width="23.28515625" customWidth="1"/>
    <col min="3" max="12" width="3.7109375" customWidth="1"/>
  </cols>
  <sheetData>
    <row r="2" spans="1:1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>
      <c r="A5" s="84" t="s">
        <v>7</v>
      </c>
      <c r="B5" s="8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96" t="s">
        <v>82</v>
      </c>
      <c r="B6" s="97"/>
      <c r="C6" s="93" t="s">
        <v>79</v>
      </c>
      <c r="D6" s="94"/>
      <c r="E6" s="94"/>
      <c r="F6" s="94"/>
      <c r="G6" s="94"/>
      <c r="H6" s="94"/>
      <c r="I6" s="94"/>
      <c r="J6" s="94"/>
      <c r="K6" s="94"/>
      <c r="L6" s="95"/>
      <c r="M6" s="86" t="s">
        <v>77</v>
      </c>
      <c r="N6" s="10"/>
    </row>
    <row r="7" spans="1:14">
      <c r="A7" s="11" t="s">
        <v>1</v>
      </c>
      <c r="B7" s="11" t="s">
        <v>2</v>
      </c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3">
        <v>6</v>
      </c>
      <c r="I7" s="53">
        <v>7</v>
      </c>
      <c r="J7" s="53">
        <v>8</v>
      </c>
      <c r="K7" s="53">
        <v>9</v>
      </c>
      <c r="L7" s="53">
        <v>10</v>
      </c>
      <c r="M7" s="86"/>
      <c r="N7" s="91" t="s">
        <v>5</v>
      </c>
    </row>
    <row r="8" spans="1:14">
      <c r="A8" s="88">
        <v>1</v>
      </c>
      <c r="B8" s="88" t="s">
        <v>69</v>
      </c>
      <c r="C8" s="53">
        <v>5</v>
      </c>
      <c r="D8" s="53">
        <v>30</v>
      </c>
      <c r="E8" s="53">
        <v>10</v>
      </c>
      <c r="F8" s="53">
        <v>0</v>
      </c>
      <c r="G8" s="53">
        <v>30</v>
      </c>
      <c r="H8" s="53">
        <v>45</v>
      </c>
      <c r="I8" s="53">
        <v>15</v>
      </c>
      <c r="J8" s="53">
        <v>40</v>
      </c>
      <c r="K8" s="53">
        <v>20</v>
      </c>
      <c r="L8" s="53">
        <v>30</v>
      </c>
      <c r="M8" s="89">
        <v>225</v>
      </c>
      <c r="N8" s="92">
        <v>6</v>
      </c>
    </row>
    <row r="9" spans="1:14">
      <c r="A9" s="88">
        <v>2</v>
      </c>
      <c r="B9" s="88" t="s">
        <v>63</v>
      </c>
      <c r="C9" s="53">
        <v>30</v>
      </c>
      <c r="D9" s="53">
        <v>35</v>
      </c>
      <c r="E9" s="53">
        <v>20</v>
      </c>
      <c r="F9" s="53">
        <v>0</v>
      </c>
      <c r="G9" s="53">
        <v>30</v>
      </c>
      <c r="H9" s="53">
        <v>35</v>
      </c>
      <c r="I9" s="53">
        <v>40</v>
      </c>
      <c r="J9" s="53">
        <v>25</v>
      </c>
      <c r="K9" s="53">
        <v>0</v>
      </c>
      <c r="L9" s="53">
        <v>35</v>
      </c>
      <c r="M9" s="89">
        <v>250</v>
      </c>
      <c r="N9" s="92">
        <v>4</v>
      </c>
    </row>
    <row r="10" spans="1:14">
      <c r="A10" s="88">
        <v>3</v>
      </c>
      <c r="B10" s="88" t="s">
        <v>70</v>
      </c>
      <c r="C10" s="53">
        <v>10</v>
      </c>
      <c r="D10" s="53">
        <v>45</v>
      </c>
      <c r="E10" s="53">
        <v>20</v>
      </c>
      <c r="F10" s="53">
        <v>30</v>
      </c>
      <c r="G10" s="53">
        <v>20</v>
      </c>
      <c r="H10" s="53">
        <v>30</v>
      </c>
      <c r="I10" s="53">
        <v>10</v>
      </c>
      <c r="J10" s="53">
        <v>30</v>
      </c>
      <c r="K10" s="53">
        <v>50</v>
      </c>
      <c r="L10" s="53">
        <v>20</v>
      </c>
      <c r="M10" s="89">
        <v>265</v>
      </c>
      <c r="N10" s="92">
        <v>3</v>
      </c>
    </row>
    <row r="11" spans="1:14">
      <c r="A11" s="88">
        <v>4</v>
      </c>
      <c r="B11" s="88" t="s">
        <v>16</v>
      </c>
      <c r="C11" s="53">
        <v>10</v>
      </c>
      <c r="D11" s="53">
        <v>25</v>
      </c>
      <c r="E11" s="53">
        <v>15</v>
      </c>
      <c r="F11" s="53">
        <v>20</v>
      </c>
      <c r="G11" s="53">
        <v>15</v>
      </c>
      <c r="H11" s="53">
        <v>15</v>
      </c>
      <c r="I11" s="53">
        <v>15</v>
      </c>
      <c r="J11" s="53">
        <v>20</v>
      </c>
      <c r="K11" s="53">
        <v>20</v>
      </c>
      <c r="L11" s="53">
        <v>25</v>
      </c>
      <c r="M11" s="89">
        <v>180</v>
      </c>
      <c r="N11" s="92">
        <v>8</v>
      </c>
    </row>
    <row r="12" spans="1:14">
      <c r="A12" s="88">
        <v>5</v>
      </c>
      <c r="B12" s="88" t="s">
        <v>13</v>
      </c>
      <c r="C12" s="53">
        <v>10</v>
      </c>
      <c r="D12" s="53">
        <v>35</v>
      </c>
      <c r="E12" s="53">
        <v>25</v>
      </c>
      <c r="F12" s="53">
        <v>30</v>
      </c>
      <c r="G12" s="53">
        <v>30</v>
      </c>
      <c r="H12" s="53">
        <v>25</v>
      </c>
      <c r="I12" s="53">
        <v>20</v>
      </c>
      <c r="J12" s="53">
        <v>15</v>
      </c>
      <c r="K12" s="53">
        <v>5</v>
      </c>
      <c r="L12" s="53">
        <v>25</v>
      </c>
      <c r="M12" s="89">
        <v>220</v>
      </c>
      <c r="N12" s="92">
        <v>7</v>
      </c>
    </row>
    <row r="13" spans="1:14">
      <c r="A13" s="88">
        <v>6</v>
      </c>
      <c r="B13" s="88" t="s">
        <v>52</v>
      </c>
      <c r="C13" s="53">
        <v>20</v>
      </c>
      <c r="D13" s="53">
        <v>20</v>
      </c>
      <c r="E13" s="53">
        <v>30</v>
      </c>
      <c r="F13" s="53">
        <v>30</v>
      </c>
      <c r="G13" s="53">
        <v>5</v>
      </c>
      <c r="H13" s="53">
        <v>15</v>
      </c>
      <c r="I13" s="53">
        <v>45</v>
      </c>
      <c r="J13" s="53">
        <v>15</v>
      </c>
      <c r="K13" s="53">
        <v>20</v>
      </c>
      <c r="L13" s="53">
        <v>40</v>
      </c>
      <c r="M13" s="89">
        <v>240</v>
      </c>
      <c r="N13" s="92">
        <v>5</v>
      </c>
    </row>
    <row r="14" spans="1:14">
      <c r="A14" s="88">
        <v>7</v>
      </c>
      <c r="B14" s="88" t="s">
        <v>75</v>
      </c>
      <c r="C14" s="53">
        <v>25</v>
      </c>
      <c r="D14" s="53">
        <v>55</v>
      </c>
      <c r="E14" s="53">
        <v>40</v>
      </c>
      <c r="F14" s="53">
        <v>45</v>
      </c>
      <c r="G14" s="53">
        <v>45</v>
      </c>
      <c r="H14" s="53">
        <v>35</v>
      </c>
      <c r="I14" s="53">
        <v>25</v>
      </c>
      <c r="J14" s="53">
        <v>40</v>
      </c>
      <c r="K14" s="53">
        <v>40</v>
      </c>
      <c r="L14" s="53">
        <v>25</v>
      </c>
      <c r="M14" s="89">
        <v>375</v>
      </c>
      <c r="N14" s="92">
        <v>1</v>
      </c>
    </row>
    <row r="15" spans="1:14">
      <c r="A15" s="88">
        <v>8</v>
      </c>
      <c r="B15" s="88" t="s">
        <v>71</v>
      </c>
      <c r="C15" s="53">
        <v>30</v>
      </c>
      <c r="D15" s="53">
        <v>25</v>
      </c>
      <c r="E15" s="53">
        <v>30</v>
      </c>
      <c r="F15" s="53">
        <v>20</v>
      </c>
      <c r="G15" s="53">
        <v>35</v>
      </c>
      <c r="H15" s="53">
        <v>25</v>
      </c>
      <c r="I15" s="53">
        <v>45</v>
      </c>
      <c r="J15" s="53">
        <v>40</v>
      </c>
      <c r="K15" s="53">
        <v>50</v>
      </c>
      <c r="L15" s="53">
        <v>50</v>
      </c>
      <c r="M15" s="89">
        <v>350</v>
      </c>
      <c r="N15" s="92">
        <v>2</v>
      </c>
    </row>
    <row r="16" spans="1:14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3:14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</sheetData>
  <mergeCells count="7">
    <mergeCell ref="A2:N2"/>
    <mergeCell ref="A3:N3"/>
    <mergeCell ref="A4:N4"/>
    <mergeCell ref="A5:B5"/>
    <mergeCell ref="A6:B6"/>
    <mergeCell ref="C6:L6"/>
    <mergeCell ref="M6:M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4"/>
  <dimension ref="A2:Y19"/>
  <sheetViews>
    <sheetView zoomScale="115" zoomScaleNormal="115" workbookViewId="0">
      <selection activeCell="M24" sqref="M24"/>
    </sheetView>
  </sheetViews>
  <sheetFormatPr defaultRowHeight="15"/>
  <cols>
    <col min="1" max="1" width="4.140625" customWidth="1"/>
    <col min="2" max="2" width="23.28515625" customWidth="1"/>
    <col min="3" max="3" width="18" customWidth="1"/>
    <col min="4" max="13" width="3.7109375" customWidth="1"/>
  </cols>
  <sheetData>
    <row r="2" spans="1: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>
      <c r="A5" s="84" t="s">
        <v>7</v>
      </c>
      <c r="B5" s="84"/>
      <c r="C5" s="98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>
      <c r="A6" s="96" t="s">
        <v>83</v>
      </c>
      <c r="B6" s="97"/>
      <c r="C6" s="99"/>
      <c r="D6" s="93" t="s">
        <v>79</v>
      </c>
      <c r="E6" s="94"/>
      <c r="F6" s="94"/>
      <c r="G6" s="94"/>
      <c r="H6" s="94"/>
      <c r="I6" s="94"/>
      <c r="J6" s="94"/>
      <c r="K6" s="94"/>
      <c r="L6" s="94"/>
      <c r="M6" s="95"/>
      <c r="N6" s="86" t="s">
        <v>77</v>
      </c>
      <c r="O6" s="10"/>
    </row>
    <row r="7" spans="1:15">
      <c r="A7" s="11" t="s">
        <v>1</v>
      </c>
      <c r="B7" s="11" t="s">
        <v>2</v>
      </c>
      <c r="C7" s="11"/>
      <c r="D7" s="53">
        <v>1</v>
      </c>
      <c r="E7" s="53">
        <v>2</v>
      </c>
      <c r="F7" s="53">
        <v>3</v>
      </c>
      <c r="G7" s="53">
        <v>4</v>
      </c>
      <c r="H7" s="53">
        <v>5</v>
      </c>
      <c r="I7" s="53">
        <v>6</v>
      </c>
      <c r="J7" s="53">
        <v>7</v>
      </c>
      <c r="K7" s="53">
        <v>8</v>
      </c>
      <c r="L7" s="53">
        <v>9</v>
      </c>
      <c r="M7" s="53">
        <v>10</v>
      </c>
      <c r="N7" s="86"/>
      <c r="O7" s="91" t="s">
        <v>5</v>
      </c>
    </row>
    <row r="8" spans="1:15">
      <c r="A8" s="88">
        <v>1</v>
      </c>
      <c r="B8" s="88" t="s">
        <v>16</v>
      </c>
      <c r="C8" s="88" t="s">
        <v>74</v>
      </c>
      <c r="D8" s="53">
        <v>15</v>
      </c>
      <c r="E8" s="53">
        <v>0</v>
      </c>
      <c r="F8" s="53">
        <v>15</v>
      </c>
      <c r="G8" s="53">
        <v>15</v>
      </c>
      <c r="H8" s="53">
        <v>10</v>
      </c>
      <c r="I8" s="53">
        <v>10</v>
      </c>
      <c r="J8" s="53">
        <v>20</v>
      </c>
      <c r="K8" s="53">
        <v>10</v>
      </c>
      <c r="L8" s="53">
        <v>0</v>
      </c>
      <c r="M8" s="53">
        <v>10</v>
      </c>
      <c r="N8" s="89">
        <v>105</v>
      </c>
      <c r="O8" s="80">
        <v>10</v>
      </c>
    </row>
    <row r="9" spans="1:15">
      <c r="A9" s="88">
        <v>2</v>
      </c>
      <c r="B9" s="88" t="s">
        <v>63</v>
      </c>
      <c r="C9" s="88" t="s">
        <v>64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89">
        <v>0</v>
      </c>
      <c r="O9" s="80">
        <v>12</v>
      </c>
    </row>
    <row r="10" spans="1:15">
      <c r="A10" s="88">
        <v>3</v>
      </c>
      <c r="B10" s="88" t="s">
        <v>52</v>
      </c>
      <c r="C10" s="100" t="s">
        <v>65</v>
      </c>
      <c r="D10" s="53">
        <v>15</v>
      </c>
      <c r="E10" s="53">
        <v>15</v>
      </c>
      <c r="F10" s="53">
        <v>10</v>
      </c>
      <c r="G10" s="53">
        <v>15</v>
      </c>
      <c r="H10" s="53">
        <v>15</v>
      </c>
      <c r="I10" s="53">
        <v>20</v>
      </c>
      <c r="J10" s="53">
        <v>10</v>
      </c>
      <c r="K10" s="53">
        <v>15</v>
      </c>
      <c r="L10" s="53">
        <v>20</v>
      </c>
      <c r="M10" s="53">
        <v>20</v>
      </c>
      <c r="N10" s="89">
        <v>155</v>
      </c>
      <c r="O10" s="80">
        <v>7</v>
      </c>
    </row>
    <row r="11" spans="1:15">
      <c r="A11" s="88">
        <v>4</v>
      </c>
      <c r="B11" s="88" t="s">
        <v>66</v>
      </c>
      <c r="C11" s="100" t="s">
        <v>67</v>
      </c>
      <c r="D11" s="53">
        <v>15</v>
      </c>
      <c r="E11" s="53">
        <v>20</v>
      </c>
      <c r="F11" s="53">
        <v>20</v>
      </c>
      <c r="G11" s="53">
        <v>20</v>
      </c>
      <c r="H11" s="53">
        <v>15</v>
      </c>
      <c r="I11" s="53">
        <v>15</v>
      </c>
      <c r="J11" s="53">
        <v>20</v>
      </c>
      <c r="K11" s="53">
        <v>20</v>
      </c>
      <c r="L11" s="53">
        <v>20</v>
      </c>
      <c r="M11" s="53">
        <v>15</v>
      </c>
      <c r="N11" s="89">
        <v>180</v>
      </c>
      <c r="O11" s="80">
        <v>2</v>
      </c>
    </row>
    <row r="12" spans="1:15">
      <c r="A12" s="88">
        <v>5</v>
      </c>
      <c r="B12" s="88" t="s">
        <v>68</v>
      </c>
      <c r="C12" s="88" t="s">
        <v>67</v>
      </c>
      <c r="D12" s="53">
        <v>20</v>
      </c>
      <c r="E12" s="53">
        <v>0</v>
      </c>
      <c r="F12" s="53">
        <v>0</v>
      </c>
      <c r="G12" s="53">
        <v>0</v>
      </c>
      <c r="H12" s="53">
        <v>15</v>
      </c>
      <c r="I12" s="53">
        <v>20</v>
      </c>
      <c r="J12" s="53">
        <v>0</v>
      </c>
      <c r="K12" s="53">
        <v>5</v>
      </c>
      <c r="L12" s="53">
        <v>10</v>
      </c>
      <c r="M12" s="53">
        <v>10</v>
      </c>
      <c r="N12" s="89">
        <v>80</v>
      </c>
      <c r="O12" s="80">
        <v>11</v>
      </c>
    </row>
    <row r="13" spans="1:15">
      <c r="A13" s="88">
        <v>6</v>
      </c>
      <c r="B13" s="88" t="s">
        <v>69</v>
      </c>
      <c r="C13" s="88" t="s">
        <v>72</v>
      </c>
      <c r="D13" s="53">
        <v>20</v>
      </c>
      <c r="E13" s="53">
        <v>20</v>
      </c>
      <c r="F13" s="53">
        <v>10</v>
      </c>
      <c r="G13" s="53">
        <v>20</v>
      </c>
      <c r="H13" s="53">
        <v>20</v>
      </c>
      <c r="I13" s="53">
        <v>10</v>
      </c>
      <c r="J13" s="53">
        <v>15</v>
      </c>
      <c r="K13" s="53">
        <v>20</v>
      </c>
      <c r="L13" s="53">
        <v>15</v>
      </c>
      <c r="M13" s="53">
        <v>20</v>
      </c>
      <c r="N13" s="89">
        <v>170</v>
      </c>
      <c r="O13" s="80">
        <v>5</v>
      </c>
    </row>
    <row r="14" spans="1:15">
      <c r="A14" s="88">
        <v>7</v>
      </c>
      <c r="B14" s="88" t="s">
        <v>56</v>
      </c>
      <c r="C14" s="88" t="s">
        <v>67</v>
      </c>
      <c r="D14" s="53">
        <v>20</v>
      </c>
      <c r="E14" s="53">
        <v>20</v>
      </c>
      <c r="F14" s="53">
        <v>20</v>
      </c>
      <c r="G14" s="53">
        <v>15</v>
      </c>
      <c r="H14" s="53">
        <v>0</v>
      </c>
      <c r="I14" s="53">
        <v>5</v>
      </c>
      <c r="J14" s="53">
        <v>20</v>
      </c>
      <c r="K14" s="53">
        <v>20</v>
      </c>
      <c r="L14" s="53">
        <v>20</v>
      </c>
      <c r="M14" s="53">
        <v>20</v>
      </c>
      <c r="N14" s="89">
        <v>160</v>
      </c>
      <c r="O14" s="80">
        <v>6</v>
      </c>
    </row>
    <row r="15" spans="1:15">
      <c r="A15" s="88">
        <v>8</v>
      </c>
      <c r="B15" s="88" t="s">
        <v>12</v>
      </c>
      <c r="C15" s="88" t="s">
        <v>72</v>
      </c>
      <c r="D15" s="53">
        <v>15</v>
      </c>
      <c r="E15" s="53">
        <v>15</v>
      </c>
      <c r="F15" s="53">
        <v>20</v>
      </c>
      <c r="G15" s="53">
        <v>15</v>
      </c>
      <c r="H15" s="53">
        <v>20</v>
      </c>
      <c r="I15" s="53">
        <v>20</v>
      </c>
      <c r="J15" s="53">
        <v>15</v>
      </c>
      <c r="K15" s="53">
        <v>20</v>
      </c>
      <c r="L15" s="53">
        <v>20</v>
      </c>
      <c r="M15" s="53">
        <v>20</v>
      </c>
      <c r="N15" s="89">
        <v>180</v>
      </c>
      <c r="O15" s="80">
        <v>2</v>
      </c>
    </row>
    <row r="16" spans="1:15">
      <c r="A16" s="4">
        <v>9</v>
      </c>
      <c r="B16" s="4" t="s">
        <v>70</v>
      </c>
      <c r="C16" s="4" t="s">
        <v>73</v>
      </c>
      <c r="D16" s="56">
        <v>0</v>
      </c>
      <c r="E16" s="56">
        <v>5</v>
      </c>
      <c r="F16" s="56">
        <v>15</v>
      </c>
      <c r="G16" s="56">
        <v>20</v>
      </c>
      <c r="H16" s="56">
        <v>15</v>
      </c>
      <c r="I16" s="56">
        <v>15</v>
      </c>
      <c r="J16" s="56">
        <v>15</v>
      </c>
      <c r="K16" s="56">
        <v>10</v>
      </c>
      <c r="L16" s="56">
        <v>15</v>
      </c>
      <c r="M16" s="56">
        <v>20</v>
      </c>
      <c r="N16" s="89">
        <v>130</v>
      </c>
      <c r="O16" s="89">
        <v>9</v>
      </c>
    </row>
    <row r="17" spans="1:15">
      <c r="A17" s="4">
        <v>10</v>
      </c>
      <c r="B17" s="4" t="s">
        <v>75</v>
      </c>
      <c r="C17" s="4" t="s">
        <v>73</v>
      </c>
      <c r="D17" s="56">
        <v>20</v>
      </c>
      <c r="E17" s="56">
        <v>15</v>
      </c>
      <c r="F17" s="56">
        <v>5</v>
      </c>
      <c r="G17" s="56">
        <v>15</v>
      </c>
      <c r="H17" s="56">
        <v>10</v>
      </c>
      <c r="I17" s="56">
        <v>15</v>
      </c>
      <c r="J17" s="56">
        <v>10</v>
      </c>
      <c r="K17" s="56">
        <v>20</v>
      </c>
      <c r="L17" s="56">
        <v>20</v>
      </c>
      <c r="M17" s="56">
        <v>15</v>
      </c>
      <c r="N17" s="89">
        <v>145</v>
      </c>
      <c r="O17" s="89">
        <v>8</v>
      </c>
    </row>
    <row r="18" spans="1:15">
      <c r="A18" s="4">
        <v>11</v>
      </c>
      <c r="B18" s="4" t="s">
        <v>13</v>
      </c>
      <c r="C18" s="4" t="s">
        <v>67</v>
      </c>
      <c r="D18" s="4">
        <v>20</v>
      </c>
      <c r="E18" s="4">
        <v>20</v>
      </c>
      <c r="F18" s="4">
        <v>15</v>
      </c>
      <c r="G18" s="4">
        <v>20</v>
      </c>
      <c r="H18" s="4">
        <v>20</v>
      </c>
      <c r="I18" s="4">
        <v>20</v>
      </c>
      <c r="J18" s="4">
        <v>15</v>
      </c>
      <c r="K18" s="4">
        <v>20</v>
      </c>
      <c r="L18" s="4">
        <v>20</v>
      </c>
      <c r="M18" s="4">
        <v>15</v>
      </c>
      <c r="N18" s="89">
        <v>185</v>
      </c>
      <c r="O18" s="89">
        <v>1</v>
      </c>
    </row>
    <row r="19" spans="1:15">
      <c r="A19" s="4">
        <v>12</v>
      </c>
      <c r="B19" s="4" t="s">
        <v>71</v>
      </c>
      <c r="C19" s="4" t="s">
        <v>67</v>
      </c>
      <c r="D19" s="4">
        <v>15</v>
      </c>
      <c r="E19" s="4">
        <v>20</v>
      </c>
      <c r="F19" s="4">
        <v>20</v>
      </c>
      <c r="G19" s="4">
        <v>15</v>
      </c>
      <c r="H19" s="4">
        <v>20</v>
      </c>
      <c r="I19" s="4">
        <v>15</v>
      </c>
      <c r="J19" s="4">
        <v>15</v>
      </c>
      <c r="K19" s="4">
        <v>15</v>
      </c>
      <c r="L19" s="4">
        <v>20</v>
      </c>
      <c r="M19" s="4">
        <v>20</v>
      </c>
      <c r="N19" s="89">
        <v>175</v>
      </c>
      <c r="O19" s="89">
        <v>4</v>
      </c>
    </row>
  </sheetData>
  <mergeCells count="7">
    <mergeCell ref="A2:O2"/>
    <mergeCell ref="A3:O3"/>
    <mergeCell ref="A4:O4"/>
    <mergeCell ref="A5:B5"/>
    <mergeCell ref="A6:B6"/>
    <mergeCell ref="D6:M6"/>
    <mergeCell ref="N6:N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5"/>
  <dimension ref="A2:Y19"/>
  <sheetViews>
    <sheetView zoomScale="115" zoomScaleNormal="115" workbookViewId="0">
      <selection activeCell="G26" sqref="G26"/>
    </sheetView>
  </sheetViews>
  <sheetFormatPr defaultRowHeight="15"/>
  <cols>
    <col min="1" max="1" width="4.140625" customWidth="1"/>
    <col min="2" max="2" width="23.28515625" customWidth="1"/>
    <col min="3" max="3" width="18" customWidth="1"/>
    <col min="4" max="13" width="3.7109375" customWidth="1"/>
  </cols>
  <sheetData>
    <row r="2" spans="1: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>
      <c r="A4" s="66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>
      <c r="A5" s="84" t="s">
        <v>7</v>
      </c>
      <c r="B5" s="84"/>
      <c r="C5" s="98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>
      <c r="A6" s="96" t="s">
        <v>84</v>
      </c>
      <c r="B6" s="97"/>
      <c r="C6" s="99"/>
      <c r="D6" s="93" t="s">
        <v>79</v>
      </c>
      <c r="E6" s="94"/>
      <c r="F6" s="94"/>
      <c r="G6" s="94"/>
      <c r="H6" s="94"/>
      <c r="I6" s="94"/>
      <c r="J6" s="94"/>
      <c r="K6" s="94"/>
      <c r="L6" s="94"/>
      <c r="M6" s="95"/>
      <c r="N6" s="86" t="s">
        <v>77</v>
      </c>
      <c r="O6" s="10"/>
    </row>
    <row r="7" spans="1:15">
      <c r="A7" s="11" t="s">
        <v>1</v>
      </c>
      <c r="B7" s="11" t="s">
        <v>2</v>
      </c>
      <c r="C7" s="11"/>
      <c r="D7" s="53">
        <v>1</v>
      </c>
      <c r="E7" s="53">
        <v>2</v>
      </c>
      <c r="F7" s="53">
        <v>3</v>
      </c>
      <c r="G7" s="53">
        <v>4</v>
      </c>
      <c r="H7" s="53">
        <v>5</v>
      </c>
      <c r="I7" s="53">
        <v>6</v>
      </c>
      <c r="J7" s="53">
        <v>7</v>
      </c>
      <c r="K7" s="53">
        <v>8</v>
      </c>
      <c r="L7" s="53">
        <v>9</v>
      </c>
      <c r="M7" s="53">
        <v>10</v>
      </c>
      <c r="N7" s="86"/>
      <c r="O7" s="91" t="s">
        <v>5</v>
      </c>
    </row>
    <row r="8" spans="1:15">
      <c r="A8" s="88">
        <v>1</v>
      </c>
      <c r="B8" s="88" t="s">
        <v>16</v>
      </c>
      <c r="C8" s="88" t="s">
        <v>74</v>
      </c>
      <c r="D8" s="53">
        <v>5</v>
      </c>
      <c r="E8" s="53">
        <v>20</v>
      </c>
      <c r="F8" s="53">
        <v>20</v>
      </c>
      <c r="G8" s="53">
        <v>15</v>
      </c>
      <c r="H8" s="53">
        <v>20</v>
      </c>
      <c r="I8" s="53">
        <v>20</v>
      </c>
      <c r="J8" s="53">
        <v>10</v>
      </c>
      <c r="K8" s="53">
        <v>0</v>
      </c>
      <c r="L8" s="53">
        <v>20</v>
      </c>
      <c r="M8" s="53">
        <v>15</v>
      </c>
      <c r="N8" s="89">
        <v>145</v>
      </c>
      <c r="O8" s="89">
        <v>2</v>
      </c>
    </row>
    <row r="9" spans="1:15">
      <c r="A9" s="88">
        <v>2</v>
      </c>
      <c r="B9" s="88" t="s">
        <v>63</v>
      </c>
      <c r="C9" s="88" t="s">
        <v>64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89">
        <v>0</v>
      </c>
      <c r="O9" s="89">
        <v>12</v>
      </c>
    </row>
    <row r="10" spans="1:15">
      <c r="A10" s="88">
        <v>3</v>
      </c>
      <c r="B10" s="88" t="s">
        <v>52</v>
      </c>
      <c r="C10" s="100" t="s">
        <v>65</v>
      </c>
      <c r="D10" s="53">
        <v>10</v>
      </c>
      <c r="E10" s="53">
        <v>20</v>
      </c>
      <c r="F10" s="53">
        <v>10</v>
      </c>
      <c r="G10" s="53">
        <v>20</v>
      </c>
      <c r="H10" s="53">
        <v>15</v>
      </c>
      <c r="I10" s="53">
        <v>5</v>
      </c>
      <c r="J10" s="53">
        <v>20</v>
      </c>
      <c r="K10" s="53">
        <v>20</v>
      </c>
      <c r="L10" s="53">
        <v>15</v>
      </c>
      <c r="M10" s="53">
        <v>10</v>
      </c>
      <c r="N10" s="89">
        <v>145</v>
      </c>
      <c r="O10" s="89">
        <v>2</v>
      </c>
    </row>
    <row r="11" spans="1:15">
      <c r="A11" s="88">
        <v>4</v>
      </c>
      <c r="B11" s="88" t="s">
        <v>66</v>
      </c>
      <c r="C11" s="100" t="s">
        <v>67</v>
      </c>
      <c r="D11" s="53">
        <v>20</v>
      </c>
      <c r="E11" s="53">
        <v>20</v>
      </c>
      <c r="F11" s="53">
        <v>5</v>
      </c>
      <c r="G11" s="53">
        <v>0</v>
      </c>
      <c r="H11" s="53">
        <v>0</v>
      </c>
      <c r="I11" s="53">
        <v>0</v>
      </c>
      <c r="J11" s="53">
        <v>20</v>
      </c>
      <c r="K11" s="53">
        <v>15</v>
      </c>
      <c r="L11" s="53">
        <v>20</v>
      </c>
      <c r="M11" s="53">
        <v>15</v>
      </c>
      <c r="N11" s="89">
        <v>115</v>
      </c>
      <c r="O11" s="89">
        <v>7</v>
      </c>
    </row>
    <row r="12" spans="1:15">
      <c r="A12" s="88">
        <v>5</v>
      </c>
      <c r="B12" s="88" t="s">
        <v>68</v>
      </c>
      <c r="C12" s="88" t="s">
        <v>67</v>
      </c>
      <c r="D12" s="53">
        <v>0</v>
      </c>
      <c r="E12" s="53">
        <v>20</v>
      </c>
      <c r="F12" s="53">
        <v>10</v>
      </c>
      <c r="G12" s="53">
        <v>10</v>
      </c>
      <c r="H12" s="53">
        <v>10</v>
      </c>
      <c r="I12" s="53">
        <v>20</v>
      </c>
      <c r="J12" s="53">
        <v>5</v>
      </c>
      <c r="K12" s="53">
        <v>0</v>
      </c>
      <c r="L12" s="53">
        <v>20</v>
      </c>
      <c r="M12" s="53">
        <v>5</v>
      </c>
      <c r="N12" s="89">
        <v>100</v>
      </c>
      <c r="O12" s="89">
        <v>9</v>
      </c>
    </row>
    <row r="13" spans="1:15">
      <c r="A13" s="88">
        <v>6</v>
      </c>
      <c r="B13" s="88" t="s">
        <v>69</v>
      </c>
      <c r="C13" s="88" t="s">
        <v>72</v>
      </c>
      <c r="D13" s="53">
        <v>10</v>
      </c>
      <c r="E13" s="53">
        <v>0</v>
      </c>
      <c r="F13" s="53">
        <v>0</v>
      </c>
      <c r="G13" s="53">
        <v>10</v>
      </c>
      <c r="H13" s="53">
        <v>20</v>
      </c>
      <c r="I13" s="53">
        <v>10</v>
      </c>
      <c r="J13" s="53">
        <v>15</v>
      </c>
      <c r="K13" s="53">
        <v>15</v>
      </c>
      <c r="L13" s="53">
        <v>15</v>
      </c>
      <c r="M13" s="53">
        <v>20</v>
      </c>
      <c r="N13" s="89">
        <v>115</v>
      </c>
      <c r="O13" s="89">
        <v>7</v>
      </c>
    </row>
    <row r="14" spans="1:15">
      <c r="A14" s="88">
        <v>7</v>
      </c>
      <c r="B14" s="88" t="s">
        <v>56</v>
      </c>
      <c r="C14" s="88" t="s">
        <v>67</v>
      </c>
      <c r="D14" s="53">
        <v>15</v>
      </c>
      <c r="E14" s="53">
        <v>10</v>
      </c>
      <c r="F14" s="53">
        <v>0</v>
      </c>
      <c r="G14" s="53">
        <v>10</v>
      </c>
      <c r="H14" s="53">
        <v>20</v>
      </c>
      <c r="I14" s="53">
        <v>0</v>
      </c>
      <c r="J14" s="53">
        <v>5</v>
      </c>
      <c r="K14" s="53">
        <v>10</v>
      </c>
      <c r="L14" s="53">
        <v>5</v>
      </c>
      <c r="M14" s="53">
        <v>15</v>
      </c>
      <c r="N14" s="89">
        <v>90</v>
      </c>
      <c r="O14" s="89">
        <v>11</v>
      </c>
    </row>
    <row r="15" spans="1:15">
      <c r="A15" s="88">
        <v>8</v>
      </c>
      <c r="B15" s="88" t="s">
        <v>12</v>
      </c>
      <c r="C15" s="88" t="s">
        <v>72</v>
      </c>
      <c r="D15" s="53">
        <v>15</v>
      </c>
      <c r="E15" s="53">
        <v>5</v>
      </c>
      <c r="F15" s="53">
        <v>0</v>
      </c>
      <c r="G15" s="53">
        <v>0</v>
      </c>
      <c r="H15" s="53">
        <v>20</v>
      </c>
      <c r="I15" s="53">
        <v>20</v>
      </c>
      <c r="J15" s="53">
        <v>10</v>
      </c>
      <c r="K15" s="53">
        <v>20</v>
      </c>
      <c r="L15" s="53">
        <v>20</v>
      </c>
      <c r="M15" s="53">
        <v>20</v>
      </c>
      <c r="N15" s="89">
        <v>130</v>
      </c>
      <c r="O15" s="89">
        <v>4</v>
      </c>
    </row>
    <row r="16" spans="1:15">
      <c r="A16" s="4">
        <v>9</v>
      </c>
      <c r="B16" s="4" t="s">
        <v>70</v>
      </c>
      <c r="C16" s="4" t="s">
        <v>73</v>
      </c>
      <c r="D16" s="56">
        <v>5</v>
      </c>
      <c r="E16" s="56">
        <v>10</v>
      </c>
      <c r="F16" s="56">
        <v>15</v>
      </c>
      <c r="G16" s="56">
        <v>10</v>
      </c>
      <c r="H16" s="56">
        <v>10</v>
      </c>
      <c r="I16" s="56">
        <v>20</v>
      </c>
      <c r="J16" s="56">
        <v>20</v>
      </c>
      <c r="K16" s="56">
        <v>15</v>
      </c>
      <c r="L16" s="56">
        <v>5</v>
      </c>
      <c r="M16" s="56">
        <v>10</v>
      </c>
      <c r="N16" s="89">
        <v>120</v>
      </c>
      <c r="O16" s="89">
        <v>6</v>
      </c>
    </row>
    <row r="17" spans="1:15">
      <c r="A17" s="4">
        <v>10</v>
      </c>
      <c r="B17" s="4" t="s">
        <v>75</v>
      </c>
      <c r="C17" s="4" t="s">
        <v>73</v>
      </c>
      <c r="D17" s="56">
        <v>15</v>
      </c>
      <c r="E17" s="56">
        <v>0</v>
      </c>
      <c r="F17" s="56">
        <v>20</v>
      </c>
      <c r="G17" s="56">
        <v>10</v>
      </c>
      <c r="H17" s="56">
        <v>5</v>
      </c>
      <c r="I17" s="56">
        <v>15</v>
      </c>
      <c r="J17" s="56">
        <v>10</v>
      </c>
      <c r="K17" s="56">
        <v>0</v>
      </c>
      <c r="L17" s="56">
        <v>20</v>
      </c>
      <c r="M17" s="56">
        <v>0</v>
      </c>
      <c r="N17" s="89">
        <v>95</v>
      </c>
      <c r="O17" s="89">
        <v>10</v>
      </c>
    </row>
    <row r="18" spans="1:15">
      <c r="A18" s="4">
        <v>11</v>
      </c>
      <c r="B18" s="4" t="s">
        <v>13</v>
      </c>
      <c r="C18" s="4" t="s">
        <v>67</v>
      </c>
      <c r="D18" s="4">
        <v>15</v>
      </c>
      <c r="E18" s="4">
        <v>5</v>
      </c>
      <c r="F18" s="4">
        <v>20</v>
      </c>
      <c r="G18" s="4">
        <v>15</v>
      </c>
      <c r="H18" s="4">
        <v>20</v>
      </c>
      <c r="I18" s="4">
        <v>10</v>
      </c>
      <c r="J18" s="4">
        <v>5</v>
      </c>
      <c r="K18" s="4">
        <v>20</v>
      </c>
      <c r="L18" s="4">
        <v>5</v>
      </c>
      <c r="M18" s="4">
        <v>15</v>
      </c>
      <c r="N18" s="89">
        <v>130</v>
      </c>
      <c r="O18" s="89">
        <v>4</v>
      </c>
    </row>
    <row r="19" spans="1:15">
      <c r="A19" s="4">
        <v>12</v>
      </c>
      <c r="B19" s="4" t="s">
        <v>71</v>
      </c>
      <c r="C19" s="4" t="s">
        <v>67</v>
      </c>
      <c r="D19" s="4">
        <v>15</v>
      </c>
      <c r="E19" s="4">
        <v>20</v>
      </c>
      <c r="F19" s="4">
        <v>15</v>
      </c>
      <c r="G19" s="4">
        <v>20</v>
      </c>
      <c r="H19" s="4">
        <v>20</v>
      </c>
      <c r="I19" s="4">
        <v>10</v>
      </c>
      <c r="J19" s="4">
        <v>10</v>
      </c>
      <c r="K19" s="4">
        <v>10</v>
      </c>
      <c r="L19" s="4">
        <v>15</v>
      </c>
      <c r="M19" s="4">
        <v>20</v>
      </c>
      <c r="N19" s="89">
        <v>155</v>
      </c>
      <c r="O19" s="89">
        <v>1</v>
      </c>
    </row>
  </sheetData>
  <mergeCells count="7">
    <mergeCell ref="A2:O2"/>
    <mergeCell ref="A3:O3"/>
    <mergeCell ref="A4:O4"/>
    <mergeCell ref="A5:B5"/>
    <mergeCell ref="A6:B6"/>
    <mergeCell ref="D6:M6"/>
    <mergeCell ref="N6:N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3"/>
  <dimension ref="A1:N44"/>
  <sheetViews>
    <sheetView showWhiteSpace="0" view="pageBreakPreview" topLeftCell="A16" zoomScale="60" zoomScalePageLayoutView="70" workbookViewId="0">
      <selection activeCell="U35" sqref="U35"/>
    </sheetView>
  </sheetViews>
  <sheetFormatPr defaultColWidth="8.85546875" defaultRowHeight="15"/>
  <cols>
    <col min="1" max="1" width="1.28515625" customWidth="1"/>
    <col min="2" max="2" width="1.85546875" customWidth="1"/>
    <col min="3" max="3" width="10.140625" customWidth="1"/>
    <col min="4" max="13" width="7.42578125" customWidth="1"/>
  </cols>
  <sheetData>
    <row r="1" spans="1:14" ht="18.75">
      <c r="A1" s="3"/>
      <c r="B1" s="3"/>
      <c r="C1" s="3"/>
      <c r="D1" s="3"/>
      <c r="E1" s="3"/>
      <c r="F1" s="12" t="s">
        <v>23</v>
      </c>
      <c r="G1" s="3"/>
      <c r="H1" s="3"/>
      <c r="I1" s="3"/>
      <c r="J1" s="3"/>
      <c r="K1" s="13" t="s">
        <v>24</v>
      </c>
      <c r="L1" s="65">
        <f ca="1">TODAY()</f>
        <v>43198</v>
      </c>
      <c r="M1" s="65"/>
      <c r="N1" s="3"/>
    </row>
    <row r="2" spans="1:14">
      <c r="A2" s="3"/>
      <c r="B2" s="3"/>
      <c r="C2" s="14" t="s">
        <v>25</v>
      </c>
      <c r="D2" s="15"/>
      <c r="E2" s="3"/>
      <c r="F2" s="16" t="s">
        <v>26</v>
      </c>
      <c r="G2" s="3"/>
      <c r="H2" s="17"/>
      <c r="I2" s="3"/>
      <c r="J2" s="3"/>
      <c r="K2" s="3"/>
      <c r="L2" s="3"/>
      <c r="M2" s="3"/>
      <c r="N2" s="3"/>
    </row>
    <row r="3" spans="1:14">
      <c r="A3" s="3"/>
      <c r="B3" s="3"/>
      <c r="C3" s="18" t="s">
        <v>27</v>
      </c>
      <c r="D3" s="15"/>
      <c r="E3" s="3"/>
      <c r="N3" s="3"/>
    </row>
    <row r="4" spans="1:14">
      <c r="A4" s="3"/>
      <c r="B4" s="3"/>
      <c r="D4" s="19" t="s">
        <v>28</v>
      </c>
      <c r="E4" s="20"/>
      <c r="F4" s="3"/>
      <c r="G4" s="3"/>
      <c r="H4" s="3"/>
      <c r="J4" s="17"/>
      <c r="L4" s="3"/>
      <c r="M4" s="3"/>
      <c r="N4" s="3"/>
    </row>
    <row r="5" spans="1:14" ht="6.75" customHeight="1">
      <c r="A5" s="3"/>
      <c r="B5" s="3"/>
      <c r="C5" s="21"/>
      <c r="D5" s="15"/>
      <c r="E5" s="3"/>
      <c r="F5" s="3"/>
      <c r="G5" s="3"/>
      <c r="H5" s="3"/>
      <c r="I5" s="3"/>
      <c r="J5" s="3"/>
      <c r="L5" s="3"/>
      <c r="M5" s="3"/>
      <c r="N5" s="3"/>
    </row>
    <row r="6" spans="1:14" ht="20.85" customHeight="1">
      <c r="A6" s="3"/>
      <c r="B6" s="3"/>
      <c r="C6" s="17"/>
      <c r="D6" s="34" t="s">
        <v>29</v>
      </c>
      <c r="E6" s="35" t="s">
        <v>30</v>
      </c>
      <c r="F6" s="3"/>
      <c r="G6" s="3"/>
      <c r="H6" s="3"/>
      <c r="I6" s="3"/>
      <c r="J6" s="3"/>
      <c r="K6" s="3"/>
      <c r="L6" s="3"/>
      <c r="M6" s="3"/>
      <c r="N6" s="3"/>
    </row>
    <row r="7" spans="1:14" ht="21.2" customHeight="1">
      <c r="A7" s="3"/>
      <c r="B7" s="3"/>
      <c r="C7" s="26" t="s">
        <v>43</v>
      </c>
      <c r="D7" s="36"/>
      <c r="F7" s="37" t="s">
        <v>30</v>
      </c>
      <c r="K7" s="3"/>
      <c r="L7" s="3"/>
      <c r="M7" s="28"/>
      <c r="N7" s="28"/>
    </row>
    <row r="8" spans="1:14" s="3" customFormat="1" ht="11.25" customHeight="1">
      <c r="M8" s="61" t="s">
        <v>44</v>
      </c>
      <c r="N8" s="61"/>
    </row>
    <row r="9" spans="1:14" s="22" customFormat="1">
      <c r="B9" s="3"/>
      <c r="C9" s="62" t="s">
        <v>31</v>
      </c>
      <c r="D9" s="64" t="s">
        <v>32</v>
      </c>
      <c r="E9" s="64"/>
      <c r="F9" s="64"/>
      <c r="G9" s="64"/>
      <c r="H9" s="64"/>
      <c r="I9" s="64"/>
      <c r="J9" s="64"/>
      <c r="K9" s="64"/>
      <c r="L9" s="64"/>
      <c r="M9" s="64"/>
    </row>
    <row r="10" spans="1:14" s="3" customFormat="1" ht="24" customHeight="1">
      <c r="B10" s="22"/>
      <c r="C10" s="63"/>
      <c r="D10" s="23" t="s">
        <v>33</v>
      </c>
      <c r="E10" s="23" t="s">
        <v>34</v>
      </c>
      <c r="F10" s="23" t="s">
        <v>35</v>
      </c>
      <c r="G10" s="23" t="s">
        <v>36</v>
      </c>
      <c r="H10" s="23" t="s">
        <v>45</v>
      </c>
      <c r="I10" s="23" t="s">
        <v>38</v>
      </c>
      <c r="J10" s="23" t="s">
        <v>39</v>
      </c>
      <c r="K10" s="23" t="s">
        <v>40</v>
      </c>
      <c r="L10" s="23" t="s">
        <v>37</v>
      </c>
      <c r="M10" s="23" t="s">
        <v>41</v>
      </c>
    </row>
    <row r="11" spans="1:14" s="3" customFormat="1" ht="24" customHeight="1">
      <c r="C11" s="58" t="s">
        <v>42</v>
      </c>
      <c r="D11" s="24"/>
      <c r="E11" s="4"/>
      <c r="F11" s="4"/>
      <c r="G11" s="4"/>
      <c r="H11" s="4"/>
      <c r="I11" s="4"/>
      <c r="J11" s="4"/>
      <c r="K11" s="25"/>
      <c r="L11" s="25"/>
      <c r="M11" s="25"/>
    </row>
    <row r="12" spans="1:14" s="3" customFormat="1" ht="24" customHeight="1">
      <c r="C12" s="59"/>
      <c r="D12" s="24"/>
      <c r="E12" s="4"/>
      <c r="F12" s="4"/>
      <c r="G12" s="4"/>
      <c r="H12" s="4"/>
      <c r="I12" s="4"/>
      <c r="J12" s="4"/>
      <c r="K12" s="25"/>
      <c r="L12" s="25"/>
      <c r="M12" s="25"/>
    </row>
    <row r="13" spans="1:14" ht="24" customHeight="1">
      <c r="A13" s="3"/>
      <c r="B13" s="3"/>
      <c r="C13" s="60"/>
      <c r="D13" s="24"/>
      <c r="E13" s="4"/>
      <c r="F13" s="4"/>
      <c r="G13" s="4"/>
      <c r="H13" s="4"/>
      <c r="I13" s="4"/>
      <c r="J13" s="4"/>
      <c r="K13" s="25"/>
      <c r="L13" s="25"/>
      <c r="M13" s="25"/>
      <c r="N13" s="3"/>
    </row>
    <row r="14" spans="1:14" ht="9.1999999999999993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0.85" customHeight="1">
      <c r="A15" s="3"/>
      <c r="B15" s="3"/>
      <c r="C15" s="17"/>
      <c r="D15" s="34" t="s">
        <v>29</v>
      </c>
      <c r="E15" s="35" t="s">
        <v>30</v>
      </c>
      <c r="G15" s="3"/>
      <c r="H15" s="3"/>
      <c r="I15" s="3"/>
      <c r="J15" s="3"/>
      <c r="K15" s="3"/>
      <c r="L15" s="3"/>
      <c r="M15" s="3"/>
      <c r="N15" s="3"/>
    </row>
    <row r="16" spans="1:14" ht="21.2" customHeight="1">
      <c r="A16" s="3"/>
      <c r="B16" s="3"/>
      <c r="C16" s="26" t="s">
        <v>43</v>
      </c>
      <c r="D16" s="36"/>
      <c r="F16" s="27" t="s">
        <v>30</v>
      </c>
      <c r="G16" s="3"/>
      <c r="H16" s="3"/>
      <c r="I16" s="3"/>
      <c r="J16" s="3"/>
      <c r="K16" s="3"/>
      <c r="L16" s="3"/>
      <c r="M16" s="28"/>
      <c r="N16" s="28"/>
    </row>
    <row r="17" spans="1:14" ht="11.25" customHeight="1">
      <c r="A17" s="3"/>
      <c r="B17" s="3"/>
      <c r="C17" s="26"/>
      <c r="D17" s="36"/>
      <c r="F17" s="3"/>
      <c r="G17" s="3"/>
      <c r="H17" s="3"/>
      <c r="I17" s="3"/>
      <c r="J17" s="3"/>
      <c r="K17" s="3"/>
      <c r="L17" s="3"/>
      <c r="M17" s="61" t="s">
        <v>44</v>
      </c>
      <c r="N17" s="61"/>
    </row>
    <row r="18" spans="1:14">
      <c r="A18" s="3"/>
      <c r="B18" s="3"/>
      <c r="C18" s="62" t="s">
        <v>31</v>
      </c>
      <c r="D18" s="64" t="s">
        <v>32</v>
      </c>
      <c r="E18" s="64"/>
      <c r="F18" s="64"/>
      <c r="G18" s="64"/>
      <c r="H18" s="64"/>
      <c r="I18" s="64"/>
      <c r="J18" s="64"/>
      <c r="K18" s="64"/>
      <c r="L18" s="64"/>
      <c r="M18" s="64"/>
      <c r="N18" s="3"/>
    </row>
    <row r="19" spans="1:14" ht="24" customHeight="1">
      <c r="A19" s="3"/>
      <c r="B19" s="22"/>
      <c r="C19" s="63"/>
      <c r="D19" s="23" t="s">
        <v>33</v>
      </c>
      <c r="E19" s="23" t="s">
        <v>34</v>
      </c>
      <c r="F19" s="23" t="s">
        <v>35</v>
      </c>
      <c r="G19" s="23" t="s">
        <v>36</v>
      </c>
      <c r="H19" s="23" t="s">
        <v>45</v>
      </c>
      <c r="I19" s="23" t="s">
        <v>38</v>
      </c>
      <c r="J19" s="23" t="s">
        <v>39</v>
      </c>
      <c r="K19" s="23" t="s">
        <v>40</v>
      </c>
      <c r="L19" s="23" t="s">
        <v>37</v>
      </c>
      <c r="M19" s="23" t="s">
        <v>41</v>
      </c>
      <c r="N19" s="3"/>
    </row>
    <row r="20" spans="1:14" ht="24" customHeight="1">
      <c r="A20" s="3"/>
      <c r="B20" s="3"/>
      <c r="C20" s="58" t="str">
        <f>IF(ISBLANK($C$11),"",$C$11)</f>
        <v>3v</v>
      </c>
      <c r="D20" s="24"/>
      <c r="E20" s="4"/>
      <c r="F20" s="4"/>
      <c r="G20" s="4"/>
      <c r="H20" s="4"/>
      <c r="I20" s="4"/>
      <c r="J20" s="4"/>
      <c r="K20" s="25"/>
      <c r="L20" s="25"/>
      <c r="M20" s="25"/>
      <c r="N20" s="3"/>
    </row>
    <row r="21" spans="1:14" ht="24" customHeight="1">
      <c r="A21" s="3"/>
      <c r="B21" s="3"/>
      <c r="C21" s="59"/>
      <c r="D21" s="24"/>
      <c r="E21" s="4"/>
      <c r="F21" s="4"/>
      <c r="G21" s="4"/>
      <c r="H21" s="4"/>
      <c r="I21" s="4"/>
      <c r="J21" s="4"/>
      <c r="K21" s="25"/>
      <c r="L21" s="25"/>
      <c r="M21" s="25"/>
      <c r="N21" s="3"/>
    </row>
    <row r="22" spans="1:14" ht="24" customHeight="1">
      <c r="A22" s="3"/>
      <c r="B22" s="3"/>
      <c r="C22" s="60"/>
      <c r="D22" s="24"/>
      <c r="E22" s="4"/>
      <c r="F22" s="4"/>
      <c r="G22" s="4"/>
      <c r="H22" s="4"/>
      <c r="I22" s="4"/>
      <c r="J22" s="4"/>
      <c r="K22" s="25"/>
      <c r="L22" s="25"/>
      <c r="M22" s="25"/>
      <c r="N22" s="3"/>
    </row>
    <row r="23" spans="1:14" ht="9.1999999999999993" customHeight="1">
      <c r="A23" s="3"/>
      <c r="B23" s="3"/>
      <c r="C23" s="29"/>
      <c r="D23" s="3"/>
      <c r="E23" s="3"/>
      <c r="F23" s="3"/>
      <c r="G23" s="3"/>
      <c r="H23" s="3"/>
      <c r="I23" s="3"/>
      <c r="J23" s="3"/>
      <c r="K23" s="30"/>
      <c r="L23" s="30"/>
      <c r="M23" s="30"/>
      <c r="N23" s="3"/>
    </row>
    <row r="24" spans="1:14" ht="20.85" customHeight="1">
      <c r="A24" s="3"/>
      <c r="B24" s="3"/>
      <c r="C24" s="17"/>
      <c r="D24" s="34" t="s">
        <v>29</v>
      </c>
      <c r="E24" s="35" t="s">
        <v>30</v>
      </c>
      <c r="G24" s="3"/>
      <c r="H24" s="3"/>
      <c r="I24" s="3"/>
      <c r="J24" s="3"/>
      <c r="K24" s="30"/>
      <c r="L24" s="30"/>
      <c r="M24" s="30"/>
      <c r="N24" s="3"/>
    </row>
    <row r="25" spans="1:14" ht="21.2" customHeight="1">
      <c r="A25" s="3"/>
      <c r="B25" s="3"/>
      <c r="C25" s="26" t="s">
        <v>43</v>
      </c>
      <c r="D25" s="36"/>
      <c r="F25" s="27" t="s">
        <v>30</v>
      </c>
      <c r="G25" s="3"/>
      <c r="H25" s="3"/>
      <c r="I25" s="3"/>
      <c r="J25" s="3"/>
      <c r="K25" s="30"/>
      <c r="L25" s="30"/>
      <c r="M25" s="31"/>
      <c r="N25" s="28"/>
    </row>
    <row r="26" spans="1:14" ht="11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1" t="s">
        <v>44</v>
      </c>
      <c r="N26" s="61"/>
    </row>
    <row r="27" spans="1:14">
      <c r="B27" s="3"/>
      <c r="C27" s="62" t="s">
        <v>31</v>
      </c>
      <c r="D27" s="64" t="s">
        <v>32</v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4" ht="24" customHeight="1">
      <c r="B28" s="3"/>
      <c r="C28" s="63"/>
      <c r="D28" s="23" t="s">
        <v>33</v>
      </c>
      <c r="E28" s="23" t="s">
        <v>34</v>
      </c>
      <c r="F28" s="23" t="s">
        <v>35</v>
      </c>
      <c r="G28" s="23" t="s">
        <v>36</v>
      </c>
      <c r="H28" s="23" t="s">
        <v>45</v>
      </c>
      <c r="I28" s="23" t="s">
        <v>38</v>
      </c>
      <c r="J28" s="23" t="s">
        <v>39</v>
      </c>
      <c r="K28" s="23" t="s">
        <v>40</v>
      </c>
      <c r="L28" s="23" t="s">
        <v>37</v>
      </c>
      <c r="M28" s="23" t="s">
        <v>41</v>
      </c>
    </row>
    <row r="29" spans="1:14" ht="24" customHeight="1">
      <c r="B29" s="3"/>
      <c r="C29" s="58" t="str">
        <f>IF(ISBLANK($C$11),"",$C$11)</f>
        <v>3v</v>
      </c>
      <c r="D29" s="24"/>
      <c r="E29" s="4"/>
      <c r="F29" s="4"/>
      <c r="G29" s="4"/>
      <c r="H29" s="4"/>
      <c r="I29" s="4"/>
      <c r="J29" s="4"/>
      <c r="K29" s="25"/>
      <c r="L29" s="25"/>
      <c r="M29" s="25"/>
    </row>
    <row r="30" spans="1:14" ht="24" customHeight="1">
      <c r="B30" s="3"/>
      <c r="C30" s="59"/>
      <c r="D30" s="24"/>
      <c r="E30" s="4"/>
      <c r="F30" s="4"/>
      <c r="G30" s="4"/>
      <c r="H30" s="4"/>
      <c r="I30" s="4"/>
      <c r="J30" s="4"/>
      <c r="K30" s="25"/>
      <c r="L30" s="25"/>
      <c r="M30" s="25"/>
    </row>
    <row r="31" spans="1:14" ht="24" customHeight="1">
      <c r="B31" s="3"/>
      <c r="C31" s="60"/>
      <c r="D31" s="24"/>
      <c r="E31" s="4"/>
      <c r="F31" s="4"/>
      <c r="G31" s="4"/>
      <c r="H31" s="4"/>
      <c r="I31" s="4"/>
      <c r="J31" s="4"/>
      <c r="K31" s="25"/>
      <c r="L31" s="25"/>
      <c r="M31" s="25"/>
    </row>
    <row r="32" spans="1:14" ht="9.1999999999999993" customHeight="1">
      <c r="B32" s="3"/>
      <c r="C32" s="29"/>
      <c r="D32" s="3"/>
      <c r="E32" s="3"/>
      <c r="F32" s="3"/>
      <c r="G32" s="3"/>
      <c r="H32" s="3"/>
      <c r="I32" s="3"/>
      <c r="J32" s="3"/>
      <c r="K32" s="30"/>
      <c r="L32" s="30"/>
      <c r="M32" s="30"/>
    </row>
    <row r="33" spans="2:14" ht="20.85" customHeight="1">
      <c r="B33" s="3"/>
      <c r="C33" s="17"/>
      <c r="D33" s="34" t="s">
        <v>29</v>
      </c>
      <c r="E33" s="35" t="s">
        <v>30</v>
      </c>
      <c r="G33" s="3"/>
      <c r="H33" s="3"/>
      <c r="I33" s="3"/>
      <c r="J33" s="3"/>
      <c r="K33" s="30"/>
      <c r="L33" s="30"/>
      <c r="M33" s="30"/>
    </row>
    <row r="34" spans="2:14" ht="21.2" customHeight="1">
      <c r="B34" s="3"/>
      <c r="C34" s="26" t="s">
        <v>43</v>
      </c>
      <c r="D34" s="36"/>
      <c r="F34" s="27" t="s">
        <v>30</v>
      </c>
      <c r="G34" s="3"/>
      <c r="H34" s="3"/>
      <c r="I34" s="3"/>
      <c r="J34" s="3"/>
      <c r="K34" s="30"/>
      <c r="L34" s="30"/>
      <c r="M34" s="31"/>
      <c r="N34" s="28"/>
    </row>
    <row r="35" spans="2:14" ht="11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61" t="s">
        <v>44</v>
      </c>
      <c r="N35" s="61"/>
    </row>
    <row r="36" spans="2:14">
      <c r="B36" s="3"/>
      <c r="C36" s="62" t="s">
        <v>31</v>
      </c>
      <c r="D36" s="64" t="s">
        <v>32</v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2:14" ht="24" customHeight="1">
      <c r="B37" s="3"/>
      <c r="C37" s="63"/>
      <c r="D37" s="23" t="s">
        <v>33</v>
      </c>
      <c r="E37" s="23" t="s">
        <v>34</v>
      </c>
      <c r="F37" s="23" t="s">
        <v>35</v>
      </c>
      <c r="G37" s="23" t="s">
        <v>36</v>
      </c>
      <c r="H37" s="23" t="s">
        <v>45</v>
      </c>
      <c r="I37" s="23" t="s">
        <v>38</v>
      </c>
      <c r="J37" s="23" t="s">
        <v>39</v>
      </c>
      <c r="K37" s="23" t="s">
        <v>40</v>
      </c>
      <c r="L37" s="23" t="s">
        <v>37</v>
      </c>
      <c r="M37" s="23" t="s">
        <v>41</v>
      </c>
    </row>
    <row r="38" spans="2:14" ht="24" customHeight="1">
      <c r="B38" s="3"/>
      <c r="C38" s="58" t="str">
        <f>IF(ISBLANK($C$11),"",$C$11)</f>
        <v>3v</v>
      </c>
      <c r="D38" s="24"/>
      <c r="E38" s="4"/>
      <c r="F38" s="4"/>
      <c r="G38" s="4"/>
      <c r="H38" s="4"/>
      <c r="I38" s="4"/>
      <c r="J38" s="4"/>
      <c r="K38" s="25"/>
      <c r="L38" s="25"/>
      <c r="M38" s="25"/>
    </row>
    <row r="39" spans="2:14" ht="24" customHeight="1">
      <c r="C39" s="59"/>
      <c r="D39" s="24"/>
      <c r="E39" s="4"/>
      <c r="F39" s="4"/>
      <c r="G39" s="4"/>
      <c r="H39" s="4"/>
      <c r="I39" s="4"/>
      <c r="J39" s="4"/>
      <c r="K39" s="25"/>
      <c r="L39" s="25"/>
      <c r="M39" s="25"/>
    </row>
    <row r="40" spans="2:14" ht="24" customHeight="1">
      <c r="C40" s="60"/>
      <c r="D40" s="24"/>
      <c r="E40" s="4"/>
      <c r="F40" s="4"/>
      <c r="G40" s="4"/>
      <c r="H40" s="4"/>
      <c r="I40" s="4"/>
      <c r="J40" s="4"/>
      <c r="K40" s="25"/>
      <c r="L40" s="25"/>
      <c r="M40" s="25"/>
    </row>
    <row r="43" spans="2:14">
      <c r="E43" s="32" t="s">
        <v>46</v>
      </c>
      <c r="F43" s="3"/>
      <c r="G43" s="3"/>
      <c r="H43" s="3"/>
      <c r="I43" s="3"/>
      <c r="J43" s="3"/>
      <c r="K43" s="3"/>
    </row>
    <row r="44" spans="2:14">
      <c r="J44" s="33" t="s">
        <v>44</v>
      </c>
      <c r="N44" s="5" t="s">
        <v>47</v>
      </c>
    </row>
  </sheetData>
  <mergeCells count="17">
    <mergeCell ref="M17:N17"/>
    <mergeCell ref="L1:M1"/>
    <mergeCell ref="M8:N8"/>
    <mergeCell ref="C9:C10"/>
    <mergeCell ref="D9:M9"/>
    <mergeCell ref="C11:C13"/>
    <mergeCell ref="C18:C19"/>
    <mergeCell ref="D18:M18"/>
    <mergeCell ref="C20:C22"/>
    <mergeCell ref="M26:N26"/>
    <mergeCell ref="C27:C28"/>
    <mergeCell ref="D27:M27"/>
    <mergeCell ref="C29:C31"/>
    <mergeCell ref="M35:N35"/>
    <mergeCell ref="C36:C37"/>
    <mergeCell ref="D36:M36"/>
    <mergeCell ref="C38:C40"/>
  </mergeCells>
  <printOptions horizontalCentered="1" verticalCentered="1"/>
  <pageMargins left="0" right="0" top="0" bottom="0" header="0" footer="0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P28"/>
  <sheetViews>
    <sheetView workbookViewId="0">
      <selection activeCell="I5" sqref="I5"/>
    </sheetView>
  </sheetViews>
  <sheetFormatPr defaultRowHeight="15"/>
  <cols>
    <col min="1" max="1" width="5.7109375" customWidth="1"/>
    <col min="2" max="2" width="6.28515625" customWidth="1"/>
    <col min="3" max="3" width="21.7109375" bestFit="1" customWidth="1"/>
    <col min="4" max="4" width="19.5703125" bestFit="1" customWidth="1"/>
    <col min="5" max="5" width="8.42578125" customWidth="1"/>
    <col min="6" max="6" width="4.5703125" customWidth="1"/>
    <col min="7" max="7" width="10.28515625" bestFit="1" customWidth="1"/>
    <col min="8" max="8" width="4.28515625" customWidth="1"/>
    <col min="9" max="9" width="12.28515625" bestFit="1" customWidth="1"/>
    <col min="10" max="10" width="3.85546875" customWidth="1"/>
    <col min="12" max="12" width="4.7109375" customWidth="1"/>
    <col min="13" max="13" width="7.28515625" customWidth="1"/>
    <col min="14" max="14" width="19.85546875" customWidth="1"/>
  </cols>
  <sheetData>
    <row r="1" spans="1:16">
      <c r="F1" s="52">
        <v>0</v>
      </c>
      <c r="G1" s="52" t="s">
        <v>21</v>
      </c>
      <c r="P1" s="52">
        <v>0</v>
      </c>
    </row>
    <row r="2" spans="1:16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</row>
    <row r="3" spans="1:16">
      <c r="B3" s="74" t="s">
        <v>61</v>
      </c>
      <c r="C3" s="74"/>
      <c r="D3" s="74"/>
      <c r="E3" s="74"/>
      <c r="F3" s="74"/>
      <c r="G3" s="74"/>
      <c r="H3" s="74"/>
      <c r="I3" s="74"/>
      <c r="J3" s="74"/>
      <c r="K3" s="74"/>
    </row>
    <row r="4" spans="1:16">
      <c r="B4" s="74" t="s">
        <v>62</v>
      </c>
      <c r="C4" s="74"/>
      <c r="D4" s="74"/>
      <c r="E4" s="74"/>
      <c r="F4" s="74"/>
      <c r="G4" s="74"/>
      <c r="H4" s="74"/>
      <c r="I4" s="74"/>
      <c r="J4" s="74"/>
      <c r="K4" s="74"/>
    </row>
    <row r="5" spans="1:16">
      <c r="B5" s="1"/>
      <c r="C5" s="1"/>
      <c r="D5" s="1"/>
      <c r="E5" s="1"/>
      <c r="F5" s="39"/>
      <c r="G5" s="1"/>
      <c r="H5" s="39"/>
      <c r="I5" s="1"/>
      <c r="J5" s="39"/>
      <c r="K5" s="1"/>
    </row>
    <row r="6" spans="1:16">
      <c r="B6" s="2">
        <v>1</v>
      </c>
      <c r="C6" s="2" t="str">
        <f>IFERROR(INDEX($C$12:$C$28,MATCH(E6,$K$12:$K$28,0)),"ХЗ")</f>
        <v>ХЗ</v>
      </c>
      <c r="D6" s="2" t="str">
        <f>IFERROR(INDEX($D$12:$D$28,MATCH(E6,$K$12:$K$28,0)),"ХЗ")</f>
        <v>ХЗ</v>
      </c>
      <c r="E6" s="2" t="e">
        <f>LARGE($K$12:$K$28,B6)</f>
        <v>#REF!</v>
      </c>
      <c r="F6" s="40"/>
      <c r="G6" s="1"/>
      <c r="H6" s="39"/>
      <c r="I6" s="1"/>
      <c r="J6" s="39"/>
      <c r="K6" s="1"/>
    </row>
    <row r="7" spans="1:16">
      <c r="B7" s="2">
        <v>2</v>
      </c>
      <c r="C7" s="2" t="str">
        <f>IFERROR(INDEX($C$12:$C$28,MATCH(E7,$K$12:$K$28,0)),"ХЗ")</f>
        <v>ХЗ</v>
      </c>
      <c r="D7" s="2" t="str">
        <f>IFERROR(INDEX($D$12:$D$28,MATCH(E7,$K$12:$K$28,0)),"ХЗ")</f>
        <v>ХЗ</v>
      </c>
      <c r="E7" s="2" t="e">
        <f>LARGE($K$12:$K$28,B7)</f>
        <v>#REF!</v>
      </c>
      <c r="F7" s="40"/>
      <c r="G7" s="1"/>
      <c r="H7" s="39"/>
      <c r="I7" s="1"/>
      <c r="J7" s="39"/>
      <c r="K7" s="1"/>
    </row>
    <row r="8" spans="1:16">
      <c r="B8" s="2">
        <v>3</v>
      </c>
      <c r="C8" s="2" t="str">
        <f>IFERROR(INDEX($C$12:$C$28,MATCH(E8,$K$12:$K$28,0)),"ХЗ")</f>
        <v>ХЗ</v>
      </c>
      <c r="D8" s="2" t="str">
        <f>IFERROR(INDEX($D$12:$D$28,MATCH(E8,$K$12:$K$28,0)),"ХЗ")</f>
        <v>ХЗ</v>
      </c>
      <c r="E8" s="2" t="e">
        <f>LARGE($K$12:$K$28,B8)</f>
        <v>#REF!</v>
      </c>
      <c r="F8" s="40"/>
      <c r="G8" s="1"/>
      <c r="H8" s="39"/>
      <c r="I8" s="1"/>
      <c r="J8" s="39"/>
      <c r="K8" s="1"/>
    </row>
    <row r="9" spans="1:16" ht="15.75" thickBot="1">
      <c r="E9" s="78" t="s">
        <v>8</v>
      </c>
      <c r="F9" s="78"/>
      <c r="G9" s="78"/>
      <c r="H9" s="8">
        <f>COUNTA($E$11:$J$11)</f>
        <v>3</v>
      </c>
    </row>
    <row r="10" spans="1:16" ht="15.75" thickBot="1">
      <c r="B10" s="76"/>
      <c r="C10" s="76"/>
      <c r="D10" s="77"/>
      <c r="E10" s="69" t="s">
        <v>7</v>
      </c>
      <c r="F10" s="70"/>
      <c r="G10" s="70"/>
      <c r="H10" s="70"/>
      <c r="I10" s="70"/>
      <c r="J10" s="71"/>
      <c r="L10" s="7"/>
    </row>
    <row r="11" spans="1:16" ht="96.6" customHeight="1">
      <c r="A11" s="38" t="s">
        <v>1</v>
      </c>
      <c r="B11" s="38" t="s">
        <v>22</v>
      </c>
      <c r="C11" s="38" t="s">
        <v>2</v>
      </c>
      <c r="D11" s="42" t="s">
        <v>3</v>
      </c>
      <c r="E11" s="67" t="s">
        <v>48</v>
      </c>
      <c r="F11" s="68"/>
      <c r="G11" s="67" t="s">
        <v>49</v>
      </c>
      <c r="H11" s="68"/>
      <c r="I11" s="67" t="s">
        <v>50</v>
      </c>
      <c r="J11" s="68"/>
      <c r="K11" s="72" t="s">
        <v>4</v>
      </c>
      <c r="L11" s="73"/>
    </row>
    <row r="12" spans="1:16">
      <c r="A12" s="41">
        <v>1</v>
      </c>
      <c r="B12" s="41">
        <v>1</v>
      </c>
      <c r="C12" s="9" t="s">
        <v>60</v>
      </c>
      <c r="D12" s="43" t="s">
        <v>11</v>
      </c>
      <c r="E12" s="44" t="e">
        <f>'Нож 5м'!#REF!</f>
        <v>#REF!</v>
      </c>
      <c r="F12" s="45" t="e">
        <f t="shared" ref="F12:F28" si="0">RANK(E12,$E$12:$E$28)</f>
        <v>#REF!</v>
      </c>
      <c r="G12" s="44" t="e">
        <f>#REF!</f>
        <v>#REF!</v>
      </c>
      <c r="H12" s="47" t="e">
        <f t="shared" ref="H12:H28" si="1">RANK(G12,$G$12:$G$28)</f>
        <v>#REF!</v>
      </c>
      <c r="I12" s="48" t="e">
        <f>#REF!</f>
        <v>#REF!</v>
      </c>
      <c r="J12" s="47" t="e">
        <f t="shared" ref="J12:J28" si="2">RANK(I12,$I$12:$I$28)</f>
        <v>#REF!</v>
      </c>
      <c r="K12" s="48" t="e">
        <f>ROUND(SUM(E12,G12,I12)/$H$9,3)</f>
        <v>#REF!</v>
      </c>
      <c r="L12" s="50" t="e">
        <f t="shared" ref="L12:L28" si="3">RANK(K12,$K$12:$K$28)</f>
        <v>#REF!</v>
      </c>
    </row>
    <row r="13" spans="1:16">
      <c r="A13" s="11">
        <v>2</v>
      </c>
      <c r="B13" s="11">
        <v>2</v>
      </c>
      <c r="C13" s="9" t="s">
        <v>54</v>
      </c>
      <c r="D13" s="43" t="s">
        <v>11</v>
      </c>
      <c r="E13" s="46" t="e">
        <f>'Нож 5м'!#REF!</f>
        <v>#REF!</v>
      </c>
      <c r="F13" s="45" t="e">
        <f t="shared" si="0"/>
        <v>#REF!</v>
      </c>
      <c r="G13" s="46" t="e">
        <f>#REF!</f>
        <v>#REF!</v>
      </c>
      <c r="H13" s="47" t="e">
        <f t="shared" si="1"/>
        <v>#REF!</v>
      </c>
      <c r="I13" s="48" t="e">
        <f>#REF!</f>
        <v>#REF!</v>
      </c>
      <c r="J13" s="47" t="e">
        <f t="shared" si="2"/>
        <v>#REF!</v>
      </c>
      <c r="K13" s="49" t="e">
        <f t="shared" ref="K13:K28" si="4">ROUND(SUM(E13,G13,I13)/$H$9,3)</f>
        <v>#REF!</v>
      </c>
      <c r="L13" s="51" t="e">
        <f t="shared" si="3"/>
        <v>#REF!</v>
      </c>
    </row>
    <row r="14" spans="1:16">
      <c r="A14" s="11">
        <v>3</v>
      </c>
      <c r="B14" s="11">
        <v>3</v>
      </c>
      <c r="C14" s="9" t="s">
        <v>17</v>
      </c>
      <c r="D14" s="43" t="s">
        <v>11</v>
      </c>
      <c r="E14" s="46" t="e">
        <f>'Нож 5м'!#REF!</f>
        <v>#REF!</v>
      </c>
      <c r="F14" s="45" t="e">
        <f t="shared" si="0"/>
        <v>#REF!</v>
      </c>
      <c r="G14" s="46" t="e">
        <f>#REF!</f>
        <v>#REF!</v>
      </c>
      <c r="H14" s="47" t="e">
        <f t="shared" si="1"/>
        <v>#REF!</v>
      </c>
      <c r="I14" s="48" t="e">
        <f>#REF!</f>
        <v>#REF!</v>
      </c>
      <c r="J14" s="47" t="e">
        <f t="shared" si="2"/>
        <v>#REF!</v>
      </c>
      <c r="K14" s="49" t="e">
        <f t="shared" si="4"/>
        <v>#REF!</v>
      </c>
      <c r="L14" s="51" t="e">
        <f t="shared" si="3"/>
        <v>#REF!</v>
      </c>
    </row>
    <row r="15" spans="1:16">
      <c r="A15" s="11">
        <v>4</v>
      </c>
      <c r="B15" s="11">
        <v>4</v>
      </c>
      <c r="C15" s="9" t="s">
        <v>16</v>
      </c>
      <c r="D15" s="43" t="s">
        <v>11</v>
      </c>
      <c r="E15" s="46" t="e">
        <f>'Нож 5м'!#REF!</f>
        <v>#REF!</v>
      </c>
      <c r="F15" s="45" t="e">
        <f t="shared" si="0"/>
        <v>#REF!</v>
      </c>
      <c r="G15" s="46" t="e">
        <f>#REF!</f>
        <v>#REF!</v>
      </c>
      <c r="H15" s="47" t="e">
        <f t="shared" si="1"/>
        <v>#REF!</v>
      </c>
      <c r="I15" s="48" t="e">
        <f>#REF!</f>
        <v>#REF!</v>
      </c>
      <c r="J15" s="47" t="e">
        <f t="shared" si="2"/>
        <v>#REF!</v>
      </c>
      <c r="K15" s="49" t="e">
        <f t="shared" si="4"/>
        <v>#REF!</v>
      </c>
      <c r="L15" s="51" t="e">
        <f t="shared" si="3"/>
        <v>#REF!</v>
      </c>
    </row>
    <row r="16" spans="1:16">
      <c r="A16" s="11">
        <v>5</v>
      </c>
      <c r="B16" s="41">
        <v>1</v>
      </c>
      <c r="C16" s="9" t="s">
        <v>14</v>
      </c>
      <c r="D16" s="43" t="s">
        <v>19</v>
      </c>
      <c r="E16" s="46" t="e">
        <f>'Нож 5м'!#REF!</f>
        <v>#REF!</v>
      </c>
      <c r="F16" s="45" t="e">
        <f t="shared" si="0"/>
        <v>#REF!</v>
      </c>
      <c r="G16" s="6" t="e">
        <f>#REF!</f>
        <v>#REF!</v>
      </c>
      <c r="H16" s="47" t="e">
        <f t="shared" si="1"/>
        <v>#REF!</v>
      </c>
      <c r="I16" s="48" t="e">
        <f>#REF!</f>
        <v>#REF!</v>
      </c>
      <c r="J16" s="47" t="e">
        <f t="shared" si="2"/>
        <v>#REF!</v>
      </c>
      <c r="K16" s="49" t="e">
        <f t="shared" si="4"/>
        <v>#REF!</v>
      </c>
      <c r="L16" s="51" t="e">
        <f t="shared" si="3"/>
        <v>#REF!</v>
      </c>
    </row>
    <row r="17" spans="1:12">
      <c r="A17" s="11">
        <v>6</v>
      </c>
      <c r="B17" s="11">
        <v>2</v>
      </c>
      <c r="C17" s="9" t="s">
        <v>20</v>
      </c>
      <c r="D17" s="43" t="s">
        <v>19</v>
      </c>
      <c r="E17" s="46" t="e">
        <f>'Нож 5м'!#REF!</f>
        <v>#REF!</v>
      </c>
      <c r="F17" s="45" t="e">
        <f t="shared" si="0"/>
        <v>#REF!</v>
      </c>
      <c r="G17" s="6" t="e">
        <f>#REF!</f>
        <v>#REF!</v>
      </c>
      <c r="H17" s="47" t="e">
        <f t="shared" si="1"/>
        <v>#REF!</v>
      </c>
      <c r="I17" s="48" t="e">
        <f>#REF!</f>
        <v>#REF!</v>
      </c>
      <c r="J17" s="47" t="e">
        <f t="shared" si="2"/>
        <v>#REF!</v>
      </c>
      <c r="K17" s="49" t="e">
        <f t="shared" si="4"/>
        <v>#REF!</v>
      </c>
      <c r="L17" s="51" t="e">
        <f t="shared" si="3"/>
        <v>#REF!</v>
      </c>
    </row>
    <row r="18" spans="1:12">
      <c r="A18" s="11">
        <v>7</v>
      </c>
      <c r="B18" s="11">
        <v>3</v>
      </c>
      <c r="C18" s="9" t="s">
        <v>13</v>
      </c>
      <c r="D18" s="43" t="s">
        <v>19</v>
      </c>
      <c r="E18" s="46" t="e">
        <f>'Нож 5м'!#REF!</f>
        <v>#REF!</v>
      </c>
      <c r="F18" s="45" t="e">
        <f t="shared" si="0"/>
        <v>#REF!</v>
      </c>
      <c r="G18" s="6" t="e">
        <f>#REF!</f>
        <v>#REF!</v>
      </c>
      <c r="H18" s="47" t="e">
        <f t="shared" si="1"/>
        <v>#REF!</v>
      </c>
      <c r="I18" s="48" t="e">
        <f>#REF!</f>
        <v>#REF!</v>
      </c>
      <c r="J18" s="47" t="e">
        <f t="shared" si="2"/>
        <v>#REF!</v>
      </c>
      <c r="K18" s="49" t="e">
        <f t="shared" si="4"/>
        <v>#REF!</v>
      </c>
      <c r="L18" s="51" t="e">
        <f t="shared" si="3"/>
        <v>#REF!</v>
      </c>
    </row>
    <row r="19" spans="1:12">
      <c r="A19" s="11">
        <v>8</v>
      </c>
      <c r="B19" s="11">
        <v>4</v>
      </c>
      <c r="C19" s="9" t="s">
        <v>58</v>
      </c>
      <c r="D19" s="43" t="s">
        <v>11</v>
      </c>
      <c r="E19" s="46" t="e">
        <f>'Нож 5м'!#REF!</f>
        <v>#REF!</v>
      </c>
      <c r="F19" s="45" t="e">
        <f t="shared" si="0"/>
        <v>#REF!</v>
      </c>
      <c r="G19" s="6" t="e">
        <f>#REF!</f>
        <v>#REF!</v>
      </c>
      <c r="H19" s="47" t="e">
        <f t="shared" si="1"/>
        <v>#REF!</v>
      </c>
      <c r="I19" s="48" t="e">
        <f>#REF!</f>
        <v>#REF!</v>
      </c>
      <c r="J19" s="47" t="e">
        <f t="shared" si="2"/>
        <v>#REF!</v>
      </c>
      <c r="K19" s="49" t="e">
        <f t="shared" si="4"/>
        <v>#REF!</v>
      </c>
      <c r="L19" s="51" t="e">
        <f t="shared" si="3"/>
        <v>#REF!</v>
      </c>
    </row>
    <row r="20" spans="1:12">
      <c r="A20" s="11">
        <v>9</v>
      </c>
      <c r="B20" s="41">
        <v>1</v>
      </c>
      <c r="C20" s="9" t="s">
        <v>10</v>
      </c>
      <c r="D20" s="43" t="s">
        <v>11</v>
      </c>
      <c r="E20" s="46" t="e">
        <f>'Нож 5м'!#REF!</f>
        <v>#REF!</v>
      </c>
      <c r="F20" s="45" t="e">
        <f t="shared" si="0"/>
        <v>#REF!</v>
      </c>
      <c r="G20" s="6" t="e">
        <f>#REF!</f>
        <v>#REF!</v>
      </c>
      <c r="H20" s="47" t="e">
        <f t="shared" si="1"/>
        <v>#REF!</v>
      </c>
      <c r="I20" s="48" t="e">
        <f>#REF!</f>
        <v>#REF!</v>
      </c>
      <c r="J20" s="47" t="e">
        <f t="shared" si="2"/>
        <v>#REF!</v>
      </c>
      <c r="K20" s="49" t="e">
        <f t="shared" si="4"/>
        <v>#REF!</v>
      </c>
      <c r="L20" s="51" t="e">
        <f t="shared" si="3"/>
        <v>#REF!</v>
      </c>
    </row>
    <row r="21" spans="1:12">
      <c r="A21" s="11">
        <v>10</v>
      </c>
      <c r="B21" s="11">
        <v>2</v>
      </c>
      <c r="C21" s="9" t="s">
        <v>52</v>
      </c>
      <c r="D21" s="43" t="s">
        <v>53</v>
      </c>
      <c r="E21" s="46" t="e">
        <f>'Нож 5м'!#REF!</f>
        <v>#REF!</v>
      </c>
      <c r="F21" s="45" t="e">
        <f t="shared" si="0"/>
        <v>#REF!</v>
      </c>
      <c r="G21" s="6" t="e">
        <f>#REF!</f>
        <v>#REF!</v>
      </c>
      <c r="H21" s="47" t="e">
        <f t="shared" si="1"/>
        <v>#REF!</v>
      </c>
      <c r="I21" s="48" t="e">
        <f>#REF!</f>
        <v>#REF!</v>
      </c>
      <c r="J21" s="47" t="e">
        <f t="shared" si="2"/>
        <v>#REF!</v>
      </c>
      <c r="K21" s="49" t="e">
        <f t="shared" si="4"/>
        <v>#REF!</v>
      </c>
      <c r="L21" s="51" t="e">
        <f t="shared" si="3"/>
        <v>#REF!</v>
      </c>
    </row>
    <row r="22" spans="1:12">
      <c r="A22" s="11">
        <v>11</v>
      </c>
      <c r="B22" s="11">
        <v>3</v>
      </c>
      <c r="C22" s="9" t="s">
        <v>15</v>
      </c>
      <c r="D22" s="43" t="s">
        <v>11</v>
      </c>
      <c r="E22" s="46" t="e">
        <f>'Нож 5м'!#REF!</f>
        <v>#REF!</v>
      </c>
      <c r="F22" s="45" t="e">
        <f t="shared" si="0"/>
        <v>#REF!</v>
      </c>
      <c r="G22" s="6" t="e">
        <f>#REF!</f>
        <v>#REF!</v>
      </c>
      <c r="H22" s="47" t="e">
        <f t="shared" si="1"/>
        <v>#REF!</v>
      </c>
      <c r="I22" s="48" t="e">
        <f>#REF!</f>
        <v>#REF!</v>
      </c>
      <c r="J22" s="47" t="e">
        <f t="shared" si="2"/>
        <v>#REF!</v>
      </c>
      <c r="K22" s="49" t="e">
        <f t="shared" si="4"/>
        <v>#REF!</v>
      </c>
      <c r="L22" s="51" t="e">
        <f t="shared" si="3"/>
        <v>#REF!</v>
      </c>
    </row>
    <row r="23" spans="1:12">
      <c r="A23" s="11">
        <v>12</v>
      </c>
      <c r="B23" s="11">
        <v>1</v>
      </c>
      <c r="C23" s="9" t="s">
        <v>56</v>
      </c>
      <c r="D23" s="43" t="s">
        <v>19</v>
      </c>
      <c r="E23" s="46" t="e">
        <f>'Нож 5м'!#REF!</f>
        <v>#REF!</v>
      </c>
      <c r="F23" s="45" t="e">
        <f t="shared" si="0"/>
        <v>#REF!</v>
      </c>
      <c r="G23" s="6" t="e">
        <f>#REF!</f>
        <v>#REF!</v>
      </c>
      <c r="H23" s="47" t="e">
        <f t="shared" si="1"/>
        <v>#REF!</v>
      </c>
      <c r="I23" s="48" t="e">
        <f>#REF!</f>
        <v>#REF!</v>
      </c>
      <c r="J23" s="47" t="e">
        <f t="shared" si="2"/>
        <v>#REF!</v>
      </c>
      <c r="K23" s="49" t="e">
        <f t="shared" si="4"/>
        <v>#REF!</v>
      </c>
      <c r="L23" s="51" t="e">
        <f t="shared" si="3"/>
        <v>#REF!</v>
      </c>
    </row>
    <row r="24" spans="1:12">
      <c r="A24" s="11">
        <v>13</v>
      </c>
      <c r="B24" s="41">
        <v>2</v>
      </c>
      <c r="C24" s="9" t="s">
        <v>51</v>
      </c>
      <c r="D24" s="43" t="s">
        <v>9</v>
      </c>
      <c r="E24" s="46" t="e">
        <f>'Нож 5м'!#REF!</f>
        <v>#REF!</v>
      </c>
      <c r="F24" s="45" t="e">
        <f t="shared" si="0"/>
        <v>#REF!</v>
      </c>
      <c r="G24" s="6" t="e">
        <f>#REF!</f>
        <v>#REF!</v>
      </c>
      <c r="H24" s="47" t="e">
        <f t="shared" si="1"/>
        <v>#REF!</v>
      </c>
      <c r="I24" s="48" t="e">
        <f>#REF!</f>
        <v>#REF!</v>
      </c>
      <c r="J24" s="47" t="e">
        <f t="shared" si="2"/>
        <v>#REF!</v>
      </c>
      <c r="K24" s="49" t="e">
        <f t="shared" si="4"/>
        <v>#REF!</v>
      </c>
      <c r="L24" s="51" t="e">
        <f t="shared" si="3"/>
        <v>#REF!</v>
      </c>
    </row>
    <row r="25" spans="1:12">
      <c r="A25" s="11">
        <v>14</v>
      </c>
      <c r="B25" s="11">
        <v>3</v>
      </c>
      <c r="C25" s="9" t="s">
        <v>57</v>
      </c>
      <c r="D25" s="43" t="s">
        <v>59</v>
      </c>
      <c r="E25" s="46" t="e">
        <f>'Нож 5м'!#REF!</f>
        <v>#REF!</v>
      </c>
      <c r="F25" s="45" t="e">
        <f t="shared" si="0"/>
        <v>#REF!</v>
      </c>
      <c r="G25" s="6" t="e">
        <f>#REF!</f>
        <v>#REF!</v>
      </c>
      <c r="H25" s="47" t="e">
        <f t="shared" si="1"/>
        <v>#REF!</v>
      </c>
      <c r="I25" s="48" t="e">
        <f>#REF!</f>
        <v>#REF!</v>
      </c>
      <c r="J25" s="47" t="e">
        <f t="shared" si="2"/>
        <v>#REF!</v>
      </c>
      <c r="K25" s="49" t="e">
        <f t="shared" si="4"/>
        <v>#REF!</v>
      </c>
      <c r="L25" s="51" t="e">
        <f t="shared" si="3"/>
        <v>#REF!</v>
      </c>
    </row>
    <row r="26" spans="1:12">
      <c r="A26" s="11">
        <v>15</v>
      </c>
      <c r="B26" s="11">
        <v>1</v>
      </c>
      <c r="C26" s="9" t="s">
        <v>12</v>
      </c>
      <c r="D26" s="43" t="s">
        <v>11</v>
      </c>
      <c r="E26" s="46" t="e">
        <f>'Нож 5м'!#REF!</f>
        <v>#REF!</v>
      </c>
      <c r="F26" s="45" t="e">
        <f t="shared" si="0"/>
        <v>#REF!</v>
      </c>
      <c r="G26" s="6" t="e">
        <f>#REF!</f>
        <v>#REF!</v>
      </c>
      <c r="H26" s="47" t="e">
        <f t="shared" si="1"/>
        <v>#REF!</v>
      </c>
      <c r="I26" s="48" t="e">
        <f>#REF!</f>
        <v>#REF!</v>
      </c>
      <c r="J26" s="47" t="e">
        <f t="shared" si="2"/>
        <v>#REF!</v>
      </c>
      <c r="K26" s="49" t="e">
        <f t="shared" si="4"/>
        <v>#REF!</v>
      </c>
      <c r="L26" s="51" t="e">
        <f t="shared" si="3"/>
        <v>#REF!</v>
      </c>
    </row>
    <row r="27" spans="1:12">
      <c r="A27" s="11">
        <v>16</v>
      </c>
      <c r="B27" s="11">
        <v>2</v>
      </c>
      <c r="C27" s="9" t="s">
        <v>55</v>
      </c>
      <c r="D27" s="43" t="s">
        <v>11</v>
      </c>
      <c r="E27" s="46" t="e">
        <f>'Нож 5м'!#REF!</f>
        <v>#REF!</v>
      </c>
      <c r="F27" s="45" t="e">
        <f t="shared" si="0"/>
        <v>#REF!</v>
      </c>
      <c r="G27" s="6" t="e">
        <f>#REF!</f>
        <v>#REF!</v>
      </c>
      <c r="H27" s="47" t="e">
        <f t="shared" si="1"/>
        <v>#REF!</v>
      </c>
      <c r="I27" s="48" t="e">
        <f>#REF!</f>
        <v>#REF!</v>
      </c>
      <c r="J27" s="47" t="e">
        <f t="shared" si="2"/>
        <v>#REF!</v>
      </c>
      <c r="K27" s="49" t="e">
        <f t="shared" si="4"/>
        <v>#REF!</v>
      </c>
      <c r="L27" s="51" t="e">
        <f t="shared" si="3"/>
        <v>#REF!</v>
      </c>
    </row>
    <row r="28" spans="1:12">
      <c r="A28" s="11">
        <v>17</v>
      </c>
      <c r="B28" s="41">
        <v>3</v>
      </c>
      <c r="C28" s="9" t="s">
        <v>18</v>
      </c>
      <c r="D28" s="43" t="s">
        <v>11</v>
      </c>
      <c r="E28" s="46" t="e">
        <f>'Нож 5м'!#REF!</f>
        <v>#REF!</v>
      </c>
      <c r="F28" s="45" t="e">
        <f t="shared" si="0"/>
        <v>#REF!</v>
      </c>
      <c r="G28" s="6" t="e">
        <f>#REF!</f>
        <v>#REF!</v>
      </c>
      <c r="H28" s="47" t="e">
        <f t="shared" si="1"/>
        <v>#REF!</v>
      </c>
      <c r="I28" s="48" t="e">
        <f>#REF!</f>
        <v>#REF!</v>
      </c>
      <c r="J28" s="47" t="e">
        <f t="shared" si="2"/>
        <v>#REF!</v>
      </c>
      <c r="K28" s="49" t="e">
        <f t="shared" si="4"/>
        <v>#REF!</v>
      </c>
      <c r="L28" s="51" t="e">
        <f t="shared" si="3"/>
        <v>#REF!</v>
      </c>
    </row>
  </sheetData>
  <mergeCells count="10">
    <mergeCell ref="B2:K2"/>
    <mergeCell ref="B3:K3"/>
    <mergeCell ref="B4:K4"/>
    <mergeCell ref="B10:D10"/>
    <mergeCell ref="E9:G9"/>
    <mergeCell ref="E11:F11"/>
    <mergeCell ref="G11:H11"/>
    <mergeCell ref="I11:J11"/>
    <mergeCell ref="E10:J10"/>
    <mergeCell ref="K11:L11"/>
  </mergeCells>
  <printOptions horizontalCentered="1" verticalCentered="1"/>
  <pageMargins left="0" right="0" top="0" bottom="0" header="0" footer="0"/>
  <pageSetup paperSize="9" scale="8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Нож 5м</vt:lpstr>
      <vt:lpstr>Нож 5м финал</vt:lpstr>
      <vt:lpstr>Нож 7м</vt:lpstr>
      <vt:lpstr>Нож 7м финал</vt:lpstr>
      <vt:lpstr>Топор 4м финал</vt:lpstr>
      <vt:lpstr>Топор 5м финал</vt:lpstr>
      <vt:lpstr>ЗачКар10x3</vt:lpstr>
      <vt:lpstr>Итоговый результат</vt:lpstr>
      <vt:lpstr>ЗачКар10x3!Область_печати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Zhora</cp:lastModifiedBy>
  <cp:lastPrinted>2018-04-07T12:11:34Z</cp:lastPrinted>
  <dcterms:created xsi:type="dcterms:W3CDTF">2017-07-31T17:55:33Z</dcterms:created>
  <dcterms:modified xsi:type="dcterms:W3CDTF">2018-04-07T21:05:08Z</dcterms:modified>
</cp:coreProperties>
</file>