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0610" yWindow="0" windowWidth="20730" windowHeight="9870" firstSheet="2" activeTab="8"/>
  </bookViews>
  <sheets>
    <sheet name="м.Американка" sheetId="1" r:id="rId1"/>
    <sheet name="ж.Американка" sheetId="2" r:id="rId2"/>
    <sheet name="м.Слабая рука" sheetId="11" r:id="rId3"/>
    <sheet name="ж.Слабая рука" sheetId="12" r:id="rId4"/>
    <sheet name="м.No-spin" sheetId="3" r:id="rId5"/>
    <sheet name="ж.No-spin" sheetId="4" r:id="rId6"/>
    <sheet name="м.Топор+МПЛ" sheetId="5" r:id="rId7"/>
    <sheet name="ж. Топор+МПЛ" sheetId="13" r:id="rId8"/>
    <sheet name="Общий" sheetId="7" r:id="rId9"/>
    <sheet name="Хит-фактор" sheetId="14" r:id="rId10"/>
  </sheets>
  <calcPr calcId="124519"/>
</workbook>
</file>

<file path=xl/calcChain.xml><?xml version="1.0" encoding="utf-8"?>
<calcChain xmlns="http://schemas.openxmlformats.org/spreadsheetml/2006/main">
  <c r="H12" i="13"/>
  <c r="T10" i="7"/>
  <c r="T11"/>
  <c r="O10" i="5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6"/>
  <c r="P19" i="2"/>
  <c r="P20"/>
  <c r="P18"/>
  <c r="Q11"/>
  <c r="Q12"/>
  <c r="Q13"/>
  <c r="Q10"/>
  <c r="Q14" i="1"/>
  <c r="Q15"/>
  <c r="Q16"/>
  <c r="Q17"/>
  <c r="Q18"/>
  <c r="Q13"/>
  <c r="P22"/>
  <c r="P23"/>
  <c r="P24"/>
  <c r="P25"/>
  <c r="P26"/>
  <c r="P21"/>
  <c r="L9" i="14"/>
  <c r="L10"/>
  <c r="L11"/>
  <c r="L12"/>
  <c r="L13"/>
  <c r="L14"/>
  <c r="L16"/>
  <c r="L17"/>
  <c r="L18"/>
  <c r="L19"/>
  <c r="L20"/>
  <c r="L21"/>
  <c r="L22"/>
  <c r="L24"/>
  <c r="L26"/>
  <c r="L27"/>
  <c r="L28"/>
  <c r="L29"/>
  <c r="L30"/>
  <c r="L31"/>
  <c r="L32"/>
  <c r="L33"/>
  <c r="L36"/>
  <c r="K9"/>
  <c r="K10"/>
  <c r="K11"/>
  <c r="K12"/>
  <c r="K13"/>
  <c r="K14"/>
  <c r="K16"/>
  <c r="K17"/>
  <c r="K18"/>
  <c r="K19"/>
  <c r="K20"/>
  <c r="K21"/>
  <c r="K22"/>
  <c r="K24"/>
  <c r="K26"/>
  <c r="K27"/>
  <c r="K28"/>
  <c r="K29"/>
  <c r="K30"/>
  <c r="K31"/>
  <c r="K32"/>
  <c r="K33"/>
  <c r="K36"/>
  <c r="L8"/>
  <c r="K8"/>
  <c r="J9"/>
  <c r="J10"/>
  <c r="J11"/>
  <c r="J12"/>
  <c r="J13"/>
  <c r="J14"/>
  <c r="J16"/>
  <c r="J17"/>
  <c r="J18"/>
  <c r="J19"/>
  <c r="J20"/>
  <c r="J21"/>
  <c r="J22"/>
  <c r="J24"/>
  <c r="J26"/>
  <c r="J27"/>
  <c r="J28"/>
  <c r="J29"/>
  <c r="J30"/>
  <c r="J31"/>
  <c r="J32"/>
  <c r="J33"/>
  <c r="J36"/>
  <c r="J8"/>
  <c r="P10" i="7"/>
  <c r="P11"/>
  <c r="O13" i="13"/>
  <c r="O14"/>
  <c r="O18"/>
  <c r="O19"/>
  <c r="O20"/>
  <c r="O21"/>
  <c r="O22"/>
  <c r="O23"/>
  <c r="O24"/>
  <c r="O25"/>
  <c r="O26"/>
  <c r="O27"/>
  <c r="O28"/>
  <c r="O29"/>
  <c r="O30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6"/>
  <c r="P30"/>
  <c r="H30"/>
  <c r="P29"/>
  <c r="H29"/>
  <c r="P28"/>
  <c r="H28"/>
  <c r="P27"/>
  <c r="H27"/>
  <c r="P26"/>
  <c r="H26"/>
  <c r="P25"/>
  <c r="H25"/>
  <c r="P24"/>
  <c r="H24"/>
  <c r="P23"/>
  <c r="H23"/>
  <c r="P22"/>
  <c r="H22"/>
  <c r="P21"/>
  <c r="H21"/>
  <c r="P20"/>
  <c r="H20"/>
  <c r="P19"/>
  <c r="H19"/>
  <c r="P18"/>
  <c r="H18"/>
  <c r="H17"/>
  <c r="O17" s="1"/>
  <c r="H16"/>
  <c r="O16" s="1"/>
  <c r="H15"/>
  <c r="O15" s="1"/>
  <c r="P14"/>
  <c r="U11" i="7" s="1"/>
  <c r="H14" i="13"/>
  <c r="P13"/>
  <c r="U10" i="7" s="1"/>
  <c r="H13" i="13"/>
  <c r="H11"/>
  <c r="H10"/>
  <c r="O10" s="1"/>
  <c r="H9"/>
  <c r="H8"/>
  <c r="O8" s="1"/>
  <c r="H7"/>
  <c r="H6"/>
  <c r="H33" i="12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Q14" i="7" s="1"/>
  <c r="H15" i="12"/>
  <c r="I15" s="1"/>
  <c r="Q13" i="7" s="1"/>
  <c r="H14" i="12"/>
  <c r="I14" s="1"/>
  <c r="Q12" i="7" s="1"/>
  <c r="H13" i="12"/>
  <c r="I13" s="1"/>
  <c r="Q11" i="7" s="1"/>
  <c r="H12" i="12"/>
  <c r="I12" s="1"/>
  <c r="Q10" i="7" s="1"/>
  <c r="H11" i="12"/>
  <c r="I11" s="1"/>
  <c r="Q9" i="7" s="1"/>
  <c r="H10" i="12"/>
  <c r="I10" s="1"/>
  <c r="Q8" i="7" s="1"/>
  <c r="H9" i="12"/>
  <c r="I9" s="1"/>
  <c r="Q7" i="7" s="1"/>
  <c r="H8" i="12"/>
  <c r="I8" s="1"/>
  <c r="Q6" i="7" s="1"/>
  <c r="H7" i="12"/>
  <c r="I7" s="1"/>
  <c r="Q5" i="7" s="1"/>
  <c r="H6" i="12"/>
  <c r="I6" s="1"/>
  <c r="Q4" i="7" s="1"/>
  <c r="H5" i="12"/>
  <c r="I5" s="1"/>
  <c r="Q3" i="7" s="1"/>
  <c r="H33" i="11"/>
  <c r="I33" s="1"/>
  <c r="H32"/>
  <c r="I32" s="1"/>
  <c r="H31"/>
  <c r="I31" s="1"/>
  <c r="H30"/>
  <c r="I30" s="1"/>
  <c r="F28" i="7" s="1"/>
  <c r="H29" i="11"/>
  <c r="I29" s="1"/>
  <c r="F27" i="7" s="1"/>
  <c r="H28" i="11"/>
  <c r="I28" s="1"/>
  <c r="F26" i="7" s="1"/>
  <c r="H27" i="11"/>
  <c r="I27" s="1"/>
  <c r="F25" i="7" s="1"/>
  <c r="H26" i="11"/>
  <c r="I26" s="1"/>
  <c r="F24" i="7" s="1"/>
  <c r="H25" i="11"/>
  <c r="I25" s="1"/>
  <c r="F23" i="7" s="1"/>
  <c r="H24" i="11"/>
  <c r="I24" s="1"/>
  <c r="F22" i="7" s="1"/>
  <c r="H23" i="11"/>
  <c r="I23" s="1"/>
  <c r="F21" i="7" s="1"/>
  <c r="H22" i="11"/>
  <c r="I22" s="1"/>
  <c r="F20" i="7" s="1"/>
  <c r="H21" i="11"/>
  <c r="I21" s="1"/>
  <c r="F19" i="7" s="1"/>
  <c r="H20" i="11"/>
  <c r="I20" s="1"/>
  <c r="F18" i="7" s="1"/>
  <c r="H19" i="11"/>
  <c r="I19" s="1"/>
  <c r="F17" i="7" s="1"/>
  <c r="H18" i="11"/>
  <c r="I18" s="1"/>
  <c r="F16" i="7" s="1"/>
  <c r="H17" i="11"/>
  <c r="I17" s="1"/>
  <c r="F15" i="7" s="1"/>
  <c r="H16" i="11"/>
  <c r="I16" s="1"/>
  <c r="F14" i="7" s="1"/>
  <c r="H15" i="11"/>
  <c r="I15" s="1"/>
  <c r="F13" i="7" s="1"/>
  <c r="H14" i="11"/>
  <c r="I14" s="1"/>
  <c r="F12" i="7" s="1"/>
  <c r="H13" i="11"/>
  <c r="I13" s="1"/>
  <c r="F11" i="7" s="1"/>
  <c r="H12" i="11"/>
  <c r="I12" s="1"/>
  <c r="F10" i="7" s="1"/>
  <c r="H11" i="11"/>
  <c r="I11" s="1"/>
  <c r="F9" i="7" s="1"/>
  <c r="H10" i="11"/>
  <c r="I10" s="1"/>
  <c r="F8" i="7" s="1"/>
  <c r="H9" i="11"/>
  <c r="I9" s="1"/>
  <c r="F7" i="7" s="1"/>
  <c r="H8" i="11"/>
  <c r="I8" s="1"/>
  <c r="F6" i="7" s="1"/>
  <c r="H7" i="11"/>
  <c r="I7" s="1"/>
  <c r="F5" i="7" s="1"/>
  <c r="H6" i="11"/>
  <c r="I6" s="1"/>
  <c r="F4" i="7" s="1"/>
  <c r="H5" i="11"/>
  <c r="I5" s="1"/>
  <c r="F3" i="7" s="1"/>
  <c r="C28"/>
  <c r="C29"/>
  <c r="C30"/>
  <c r="C31"/>
  <c r="C32"/>
  <c r="I34" i="3"/>
  <c r="H34"/>
  <c r="H32" i="7"/>
  <c r="G32"/>
  <c r="P35" i="5"/>
  <c r="J32" i="7" s="1"/>
  <c r="R10"/>
  <c r="R11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N31"/>
  <c r="N10"/>
  <c r="N11"/>
  <c r="N15"/>
  <c r="N16"/>
  <c r="N17"/>
  <c r="N18"/>
  <c r="N19"/>
  <c r="N20"/>
  <c r="N21"/>
  <c r="N22"/>
  <c r="N23"/>
  <c r="N24"/>
  <c r="N25"/>
  <c r="N26"/>
  <c r="N27"/>
  <c r="N28"/>
  <c r="N29"/>
  <c r="N30"/>
  <c r="G28"/>
  <c r="G29"/>
  <c r="G30"/>
  <c r="G31"/>
  <c r="P10" i="5"/>
  <c r="J7" i="7" s="1"/>
  <c r="H30" i="5"/>
  <c r="O30" s="1"/>
  <c r="H29"/>
  <c r="O29" s="1"/>
  <c r="H28"/>
  <c r="H27"/>
  <c r="O27" s="1"/>
  <c r="H26"/>
  <c r="O26" s="1"/>
  <c r="H25"/>
  <c r="H24"/>
  <c r="H23"/>
  <c r="O23" s="1"/>
  <c r="H22"/>
  <c r="O22" s="1"/>
  <c r="H21"/>
  <c r="O21" s="1"/>
  <c r="H20"/>
  <c r="O20" s="1"/>
  <c r="H19"/>
  <c r="O19" s="1"/>
  <c r="H18"/>
  <c r="O18" s="1"/>
  <c r="H17"/>
  <c r="O17" s="1"/>
  <c r="H16"/>
  <c r="O16" s="1"/>
  <c r="H15"/>
  <c r="O15" s="1"/>
  <c r="H14"/>
  <c r="O14" s="1"/>
  <c r="P14" s="1"/>
  <c r="J11" i="7" s="1"/>
  <c r="H13" i="5"/>
  <c r="O13" s="1"/>
  <c r="H12"/>
  <c r="O12" s="1"/>
  <c r="P12" s="1"/>
  <c r="J9" i="7" s="1"/>
  <c r="H11" i="5"/>
  <c r="H10"/>
  <c r="H9"/>
  <c r="O9" s="1"/>
  <c r="P9" s="1"/>
  <c r="J6" i="7" s="1"/>
  <c r="H8" i="5"/>
  <c r="O8" s="1"/>
  <c r="P8" s="1"/>
  <c r="J5" i="7" s="1"/>
  <c r="H7" i="5"/>
  <c r="O7" s="1"/>
  <c r="H6"/>
  <c r="O6" s="1"/>
  <c r="H33" i="4"/>
  <c r="I33" s="1"/>
  <c r="S31" i="7" s="1"/>
  <c r="H32" i="4"/>
  <c r="I32" s="1"/>
  <c r="S30" i="7" s="1"/>
  <c r="H31" i="4"/>
  <c r="I31" s="1"/>
  <c r="S29" i="7" s="1"/>
  <c r="H30" i="4"/>
  <c r="I30" s="1"/>
  <c r="S28" i="7" s="1"/>
  <c r="H29" i="4"/>
  <c r="I29" s="1"/>
  <c r="S27" i="7" s="1"/>
  <c r="H28" i="4"/>
  <c r="I28" s="1"/>
  <c r="S26" i="7" s="1"/>
  <c r="H27" i="4"/>
  <c r="I27" s="1"/>
  <c r="S25" i="7" s="1"/>
  <c r="H26" i="4"/>
  <c r="I26" s="1"/>
  <c r="S24" i="7" s="1"/>
  <c r="H25" i="4"/>
  <c r="I25" s="1"/>
  <c r="S23" i="7" s="1"/>
  <c r="H24" i="4"/>
  <c r="I24" s="1"/>
  <c r="S22" i="7" s="1"/>
  <c r="H23" i="4"/>
  <c r="I23" s="1"/>
  <c r="S21" i="7" s="1"/>
  <c r="H22" i="4"/>
  <c r="I22" s="1"/>
  <c r="S20" i="7" s="1"/>
  <c r="H21" i="4"/>
  <c r="I21" s="1"/>
  <c r="S19" i="7" s="1"/>
  <c r="H20" i="4"/>
  <c r="I20" s="1"/>
  <c r="S18" i="7" s="1"/>
  <c r="H19" i="4"/>
  <c r="I19" s="1"/>
  <c r="S17" i="7" s="1"/>
  <c r="H18" i="4"/>
  <c r="I18" s="1"/>
  <c r="S16" i="7" s="1"/>
  <c r="H17" i="4"/>
  <c r="I17" s="1"/>
  <c r="S15" i="7" s="1"/>
  <c r="H16" i="4"/>
  <c r="I16" s="1"/>
  <c r="S14" i="7" s="1"/>
  <c r="H15" i="4"/>
  <c r="I15" s="1"/>
  <c r="S13" i="7" s="1"/>
  <c r="H14" i="4"/>
  <c r="I14" s="1"/>
  <c r="S12" i="7" s="1"/>
  <c r="H13" i="4"/>
  <c r="I13" s="1"/>
  <c r="S11" i="7" s="1"/>
  <c r="H12" i="4"/>
  <c r="I12" s="1"/>
  <c r="S10" i="7" s="1"/>
  <c r="H11" i="4"/>
  <c r="I11" s="1"/>
  <c r="S9" i="7" s="1"/>
  <c r="H10" i="4"/>
  <c r="I10" s="1"/>
  <c r="S8" i="7" s="1"/>
  <c r="H9" i="4"/>
  <c r="I9" s="1"/>
  <c r="S7" i="7" s="1"/>
  <c r="H8" i="4"/>
  <c r="I8" s="1"/>
  <c r="S6" i="7" s="1"/>
  <c r="H7" i="4"/>
  <c r="I7" s="1"/>
  <c r="S5" i="7" s="1"/>
  <c r="H6" i="4"/>
  <c r="I6" s="1"/>
  <c r="S4" i="7" s="1"/>
  <c r="H5" i="4"/>
  <c r="I5" s="1"/>
  <c r="S3" i="7" s="1"/>
  <c r="H33" i="3"/>
  <c r="I33" s="1"/>
  <c r="H31" i="7" s="1"/>
  <c r="H32" i="3"/>
  <c r="I32" s="1"/>
  <c r="H30" i="7" s="1"/>
  <c r="H31" i="3"/>
  <c r="I31" s="1"/>
  <c r="H29" i="7" s="1"/>
  <c r="H30" i="3"/>
  <c r="I30" s="1"/>
  <c r="H28" i="7" s="1"/>
  <c r="H29" i="3"/>
  <c r="I29" s="1"/>
  <c r="H27" i="7" s="1"/>
  <c r="H28" i="3"/>
  <c r="I28" s="1"/>
  <c r="H26" i="7" s="1"/>
  <c r="H27" i="3"/>
  <c r="I27" s="1"/>
  <c r="H25" i="7" s="1"/>
  <c r="H26" i="3"/>
  <c r="I26" s="1"/>
  <c r="H24" i="7" s="1"/>
  <c r="H25" i="3"/>
  <c r="I25" s="1"/>
  <c r="H23" i="7" s="1"/>
  <c r="H24" i="3"/>
  <c r="I24" s="1"/>
  <c r="H22" i="7" s="1"/>
  <c r="H23" i="3"/>
  <c r="I23" s="1"/>
  <c r="H21" i="7" s="1"/>
  <c r="H22" i="3"/>
  <c r="I22" s="1"/>
  <c r="H20" i="7" s="1"/>
  <c r="H21" i="3"/>
  <c r="I21" s="1"/>
  <c r="H19" i="7" s="1"/>
  <c r="H20" i="3"/>
  <c r="I20" s="1"/>
  <c r="H18" i="7" s="1"/>
  <c r="H19" i="3"/>
  <c r="I19" s="1"/>
  <c r="H17" i="7" s="1"/>
  <c r="H18" i="3"/>
  <c r="I18" s="1"/>
  <c r="H16" i="7" s="1"/>
  <c r="H17" i="3"/>
  <c r="I17" s="1"/>
  <c r="H15" i="7" s="1"/>
  <c r="H15" i="3"/>
  <c r="I15" s="1"/>
  <c r="H13" i="7" s="1"/>
  <c r="H14" i="3"/>
  <c r="I14" s="1"/>
  <c r="H12" i="7" s="1"/>
  <c r="H13" i="3"/>
  <c r="I13" s="1"/>
  <c r="H11" i="7" s="1"/>
  <c r="H12" i="3"/>
  <c r="I12" s="1"/>
  <c r="H10" i="7" s="1"/>
  <c r="H11" i="3"/>
  <c r="I11" s="1"/>
  <c r="H9" i="7" s="1"/>
  <c r="H10" i="3"/>
  <c r="I10" s="1"/>
  <c r="H8" i="7" s="1"/>
  <c r="H9" i="3"/>
  <c r="I9" s="1"/>
  <c r="H7" i="7" s="1"/>
  <c r="H8" i="3"/>
  <c r="I8" s="1"/>
  <c r="H6" i="7" s="1"/>
  <c r="H7" i="3"/>
  <c r="I7" s="1"/>
  <c r="H5" i="7" s="1"/>
  <c r="H6" i="3"/>
  <c r="I6" s="1"/>
  <c r="H4" i="7" s="1"/>
  <c r="H5" i="3"/>
  <c r="I5" s="1"/>
  <c r="H3" i="7" s="1"/>
  <c r="G34" i="2"/>
  <c r="H34" s="1"/>
  <c r="G33"/>
  <c r="H33" s="1"/>
  <c r="O31" i="7" s="1"/>
  <c r="G32" i="2"/>
  <c r="H32" s="1"/>
  <c r="O30" i="7" s="1"/>
  <c r="G31" i="2"/>
  <c r="H31" s="1"/>
  <c r="O29" i="7" s="1"/>
  <c r="G30" i="2"/>
  <c r="H30" s="1"/>
  <c r="O28" i="7" s="1"/>
  <c r="G29" i="2"/>
  <c r="H29" s="1"/>
  <c r="O27" i="7" s="1"/>
  <c r="G28" i="2"/>
  <c r="H28" s="1"/>
  <c r="O26" i="7" s="1"/>
  <c r="G27" i="2"/>
  <c r="H27" s="1"/>
  <c r="O25" i="7" s="1"/>
  <c r="G26" i="2"/>
  <c r="H26" s="1"/>
  <c r="O24" i="7" s="1"/>
  <c r="G25" i="2"/>
  <c r="H25" s="1"/>
  <c r="O23" i="7" s="1"/>
  <c r="G24" i="2"/>
  <c r="H24" s="1"/>
  <c r="O22" i="7" s="1"/>
  <c r="G23" i="2"/>
  <c r="H23" s="1"/>
  <c r="O21" i="7" s="1"/>
  <c r="G22" i="2"/>
  <c r="H22" s="1"/>
  <c r="O20" i="7" s="1"/>
  <c r="G21" i="2"/>
  <c r="H21" s="1"/>
  <c r="O19" i="7" s="1"/>
  <c r="G20" i="2"/>
  <c r="H20" s="1"/>
  <c r="O18" i="7" s="1"/>
  <c r="G19" i="2"/>
  <c r="H19" s="1"/>
  <c r="O17" i="7" s="1"/>
  <c r="G18" i="2"/>
  <c r="H18" s="1"/>
  <c r="O16" i="7" s="1"/>
  <c r="G17" i="2"/>
  <c r="H17" s="1"/>
  <c r="O15" i="7" s="1"/>
  <c r="G16" i="2"/>
  <c r="H16" s="1"/>
  <c r="O14" i="7" s="1"/>
  <c r="G15" i="2"/>
  <c r="H15" s="1"/>
  <c r="O13" i="7" s="1"/>
  <c r="G14" i="2"/>
  <c r="H14" s="1"/>
  <c r="O12" i="7" s="1"/>
  <c r="G13" i="2"/>
  <c r="H13" s="1"/>
  <c r="O11" i="7" s="1"/>
  <c r="G12" i="2"/>
  <c r="H12" s="1"/>
  <c r="O10" i="7" s="1"/>
  <c r="G11" i="2"/>
  <c r="H11" s="1"/>
  <c r="O9" i="7" s="1"/>
  <c r="G10" i="2"/>
  <c r="H10" s="1"/>
  <c r="O8" i="7" s="1"/>
  <c r="G9" i="2"/>
  <c r="H9" s="1"/>
  <c r="O7" i="7" s="1"/>
  <c r="G8" i="2"/>
  <c r="H8" s="1"/>
  <c r="O6" i="7" s="1"/>
  <c r="G7" i="2"/>
  <c r="H7" s="1"/>
  <c r="O5" i="7" s="1"/>
  <c r="G6" i="2"/>
  <c r="H6" s="1"/>
  <c r="O4" i="7" s="1"/>
  <c r="G5" i="2"/>
  <c r="H5" s="1"/>
  <c r="O3" i="7" s="1"/>
  <c r="G36" i="1"/>
  <c r="G35"/>
  <c r="G34"/>
  <c r="H34" s="1"/>
  <c r="D32" i="7" s="1"/>
  <c r="G33" i="1"/>
  <c r="H33" s="1"/>
  <c r="D31" i="7" s="1"/>
  <c r="G32" i="1"/>
  <c r="H32" s="1"/>
  <c r="D30" i="7" s="1"/>
  <c r="G31" i="1"/>
  <c r="H31" s="1"/>
  <c r="D29" i="7" s="1"/>
  <c r="G30" i="1"/>
  <c r="H30" s="1"/>
  <c r="D28" i="7" s="1"/>
  <c r="G29" i="1"/>
  <c r="H29" s="1"/>
  <c r="D27" i="7" s="1"/>
  <c r="G28" i="1"/>
  <c r="H28" s="1"/>
  <c r="D26" i="7" s="1"/>
  <c r="G27" i="1"/>
  <c r="H27" s="1"/>
  <c r="D25" i="7" s="1"/>
  <c r="G26" i="1"/>
  <c r="H26" s="1"/>
  <c r="D24" i="7" s="1"/>
  <c r="G25" i="1"/>
  <c r="H25" s="1"/>
  <c r="D23" i="7" s="1"/>
  <c r="G24" i="1"/>
  <c r="H24" s="1"/>
  <c r="D22" i="7" s="1"/>
  <c r="G23" i="1"/>
  <c r="H23" s="1"/>
  <c r="D21" i="7" s="1"/>
  <c r="G22" i="1"/>
  <c r="H22" s="1"/>
  <c r="D20" i="7" s="1"/>
  <c r="G21" i="1"/>
  <c r="H21" s="1"/>
  <c r="D19" i="7" s="1"/>
  <c r="G20" i="1"/>
  <c r="H20" s="1"/>
  <c r="D18" i="7" s="1"/>
  <c r="G19" i="1"/>
  <c r="H19" s="1"/>
  <c r="D17" i="7" s="1"/>
  <c r="G18" i="1"/>
  <c r="H18" s="1"/>
  <c r="D16" i="7" s="1"/>
  <c r="G17" i="1"/>
  <c r="H17" s="1"/>
  <c r="D15" i="7" s="1"/>
  <c r="G16" i="1"/>
  <c r="H16" s="1"/>
  <c r="D14" i="7" s="1"/>
  <c r="G15" i="1"/>
  <c r="H15" s="1"/>
  <c r="D13" i="7" s="1"/>
  <c r="G14" i="1"/>
  <c r="H14" s="1"/>
  <c r="D12" i="7" s="1"/>
  <c r="G13" i="1"/>
  <c r="H13" s="1"/>
  <c r="D11" i="7" s="1"/>
  <c r="G12" i="1"/>
  <c r="H12" s="1"/>
  <c r="D10" i="7" s="1"/>
  <c r="G11" i="1"/>
  <c r="H11" s="1"/>
  <c r="D9" i="7" s="1"/>
  <c r="G10" i="1"/>
  <c r="H10" s="1"/>
  <c r="D8" i="7" s="1"/>
  <c r="G9" i="1"/>
  <c r="H9" s="1"/>
  <c r="D7" i="7" s="1"/>
  <c r="G8" i="1"/>
  <c r="H8" s="1"/>
  <c r="D6" i="7" s="1"/>
  <c r="G7" i="1"/>
  <c r="H7" s="1"/>
  <c r="D5" i="7" s="1"/>
  <c r="G6" i="1"/>
  <c r="H6" s="1"/>
  <c r="D4" i="7" s="1"/>
  <c r="G5" i="1"/>
  <c r="H5" s="1"/>
  <c r="D3" i="7" s="1"/>
  <c r="O28" i="5" l="1"/>
  <c r="O25"/>
  <c r="O24"/>
  <c r="O11"/>
  <c r="T14" i="7"/>
  <c r="P17" i="13"/>
  <c r="U14" i="7" s="1"/>
  <c r="T13"/>
  <c r="P16" i="13"/>
  <c r="U13" i="7" s="1"/>
  <c r="T12"/>
  <c r="P15" i="13"/>
  <c r="U12" i="7" s="1"/>
  <c r="O12" i="13"/>
  <c r="T9" i="7" s="1"/>
  <c r="P12" i="13"/>
  <c r="U9" i="7" s="1"/>
  <c r="V9" s="1"/>
  <c r="O11" i="13"/>
  <c r="T8" i="7" s="1"/>
  <c r="T7"/>
  <c r="P10" i="13"/>
  <c r="U7" i="7" s="1"/>
  <c r="V7" s="1"/>
  <c r="O9" i="13"/>
  <c r="T6" i="7" s="1"/>
  <c r="T5"/>
  <c r="P8" i="13"/>
  <c r="U5" i="7" s="1"/>
  <c r="V5" s="1"/>
  <c r="O7" i="13"/>
  <c r="T4" i="7" s="1"/>
  <c r="O6" i="13"/>
  <c r="P6" s="1"/>
  <c r="U3" i="7" s="1"/>
  <c r="V3" s="1"/>
  <c r="G27"/>
  <c r="G26"/>
  <c r="G25"/>
  <c r="G24"/>
  <c r="G23"/>
  <c r="G22"/>
  <c r="G21"/>
  <c r="G20"/>
  <c r="G19"/>
  <c r="G18"/>
  <c r="G17"/>
  <c r="G16"/>
  <c r="G13"/>
  <c r="G12"/>
  <c r="G11"/>
  <c r="G10"/>
  <c r="G9"/>
  <c r="G8"/>
  <c r="G7"/>
  <c r="G6"/>
  <c r="G5"/>
  <c r="G4"/>
  <c r="R12"/>
  <c r="R9"/>
  <c r="V11"/>
  <c r="V15"/>
  <c r="V17"/>
  <c r="V19"/>
  <c r="V21"/>
  <c r="V23"/>
  <c r="V25"/>
  <c r="V27"/>
  <c r="V29"/>
  <c r="V31"/>
  <c r="V10"/>
  <c r="V16"/>
  <c r="V18"/>
  <c r="V20"/>
  <c r="V22"/>
  <c r="V24"/>
  <c r="V26"/>
  <c r="V28"/>
  <c r="V30"/>
  <c r="R8"/>
  <c r="R7"/>
  <c r="R6"/>
  <c r="R5"/>
  <c r="R3"/>
  <c r="E27"/>
  <c r="E24"/>
  <c r="E22"/>
  <c r="E20"/>
  <c r="E18"/>
  <c r="E16"/>
  <c r="E28"/>
  <c r="E26"/>
  <c r="E23"/>
  <c r="E21"/>
  <c r="E19"/>
  <c r="E17"/>
  <c r="E14"/>
  <c r="E13"/>
  <c r="E12"/>
  <c r="K11"/>
  <c r="E11"/>
  <c r="E10"/>
  <c r="E9"/>
  <c r="K9"/>
  <c r="E8"/>
  <c r="K7"/>
  <c r="E7"/>
  <c r="K6"/>
  <c r="E6"/>
  <c r="E5"/>
  <c r="K5"/>
  <c r="E4"/>
  <c r="E3"/>
  <c r="V14"/>
  <c r="P14"/>
  <c r="V13"/>
  <c r="P13"/>
  <c r="V12"/>
  <c r="P12"/>
  <c r="P9"/>
  <c r="P8"/>
  <c r="P7"/>
  <c r="P6"/>
  <c r="P4"/>
  <c r="P3"/>
  <c r="P5"/>
  <c r="E15"/>
  <c r="E25"/>
  <c r="N12"/>
  <c r="N13"/>
  <c r="N14"/>
  <c r="G15"/>
  <c r="P18" i="5"/>
  <c r="J15" i="7" s="1"/>
  <c r="K15" s="1"/>
  <c r="I15"/>
  <c r="P20" i="5"/>
  <c r="J17" i="7" s="1"/>
  <c r="K17" s="1"/>
  <c r="I17"/>
  <c r="P22" i="5"/>
  <c r="J19" i="7" s="1"/>
  <c r="K19" s="1"/>
  <c r="I19"/>
  <c r="P24" i="5"/>
  <c r="J21" i="7" s="1"/>
  <c r="K21" s="1"/>
  <c r="I21"/>
  <c r="P26" i="5"/>
  <c r="J23" i="7" s="1"/>
  <c r="K23" s="1"/>
  <c r="I23"/>
  <c r="P28" i="5"/>
  <c r="J25" i="7" s="1"/>
  <c r="K25" s="1"/>
  <c r="I25"/>
  <c r="P30" i="5"/>
  <c r="J27" i="7" s="1"/>
  <c r="K27" s="1"/>
  <c r="I27"/>
  <c r="P34" i="5"/>
  <c r="J31" i="7" s="1"/>
  <c r="K31" s="1"/>
  <c r="I31"/>
  <c r="I4"/>
  <c r="P7" i="5"/>
  <c r="J4" i="7" s="1"/>
  <c r="K4" s="1"/>
  <c r="P11" i="5"/>
  <c r="J8" i="7" s="1"/>
  <c r="K8" s="1"/>
  <c r="I8"/>
  <c r="P13" i="5"/>
  <c r="J10" i="7" s="1"/>
  <c r="K10" s="1"/>
  <c r="I10"/>
  <c r="P15" i="5"/>
  <c r="J12" i="7" s="1"/>
  <c r="K12" s="1"/>
  <c r="I12"/>
  <c r="I14"/>
  <c r="P17" i="5"/>
  <c r="J14" i="7" s="1"/>
  <c r="I16"/>
  <c r="P19" i="5"/>
  <c r="J16" i="7" s="1"/>
  <c r="K16" s="1"/>
  <c r="I18"/>
  <c r="P21" i="5"/>
  <c r="J18" i="7" s="1"/>
  <c r="K18" s="1"/>
  <c r="I20"/>
  <c r="P23" i="5"/>
  <c r="J20" i="7" s="1"/>
  <c r="K20" s="1"/>
  <c r="I22"/>
  <c r="P25" i="5"/>
  <c r="J22" i="7" s="1"/>
  <c r="K22" s="1"/>
  <c r="I24"/>
  <c r="P27" i="5"/>
  <c r="J24" i="7" s="1"/>
  <c r="K24" s="1"/>
  <c r="I26"/>
  <c r="P29" i="5"/>
  <c r="J26" i="7" s="1"/>
  <c r="K26" s="1"/>
  <c r="I28"/>
  <c r="P31" i="5"/>
  <c r="J28" i="7" s="1"/>
  <c r="K28" s="1"/>
  <c r="I30"/>
  <c r="P33" i="5"/>
  <c r="J30" i="7" s="1"/>
  <c r="K30" s="1"/>
  <c r="P16" i="5"/>
  <c r="J13" i="7" s="1"/>
  <c r="K13" s="1"/>
  <c r="I13"/>
  <c r="P32" i="5"/>
  <c r="J29" i="7" s="1"/>
  <c r="K29" s="1"/>
  <c r="I29"/>
  <c r="I11"/>
  <c r="I9"/>
  <c r="I7"/>
  <c r="I5"/>
  <c r="I32"/>
  <c r="I6"/>
  <c r="C3"/>
  <c r="C27"/>
  <c r="C25"/>
  <c r="C23"/>
  <c r="C21"/>
  <c r="C19"/>
  <c r="C17"/>
  <c r="C26"/>
  <c r="C24"/>
  <c r="C22"/>
  <c r="C20"/>
  <c r="C18"/>
  <c r="C4"/>
  <c r="C16"/>
  <c r="C15"/>
  <c r="C14"/>
  <c r="C13"/>
  <c r="C12"/>
  <c r="C11"/>
  <c r="C10"/>
  <c r="C9"/>
  <c r="C8"/>
  <c r="C7"/>
  <c r="C6"/>
  <c r="C5"/>
  <c r="N9"/>
  <c r="N6"/>
  <c r="N8"/>
  <c r="N5"/>
  <c r="R4"/>
  <c r="G3"/>
  <c r="N4"/>
  <c r="N7"/>
  <c r="N3"/>
  <c r="P11" i="13" l="1"/>
  <c r="U8" i="7" s="1"/>
  <c r="V8" s="1"/>
  <c r="P9" i="13"/>
  <c r="U6" i="7" s="1"/>
  <c r="V6" s="1"/>
  <c r="P7" i="13"/>
  <c r="U4" i="7" s="1"/>
  <c r="V4" s="1"/>
  <c r="T3"/>
  <c r="P6" i="5"/>
  <c r="J3" i="7" s="1"/>
  <c r="K3" s="1"/>
  <c r="I3"/>
  <c r="H16" i="3"/>
  <c r="G14" i="7" s="1"/>
  <c r="I16" i="3" l="1"/>
  <c r="H14" i="7" s="1"/>
  <c r="K14" s="1"/>
</calcChain>
</file>

<file path=xl/sharedStrings.xml><?xml version="1.0" encoding="utf-8"?>
<sst xmlns="http://schemas.openxmlformats.org/spreadsheetml/2006/main" count="371" uniqueCount="72">
  <si>
    <t>№№</t>
  </si>
  <si>
    <t>1 круг</t>
  </si>
  <si>
    <t>2 круг</t>
  </si>
  <si>
    <t>3 круг</t>
  </si>
  <si>
    <t>4 круг</t>
  </si>
  <si>
    <t>Сумма</t>
  </si>
  <si>
    <t>Процент</t>
  </si>
  <si>
    <t>Максимальный результат в упражнении</t>
  </si>
  <si>
    <t>1 серия</t>
  </si>
  <si>
    <t>2 серия</t>
  </si>
  <si>
    <t>3 серия</t>
  </si>
  <si>
    <t>4 серия</t>
  </si>
  <si>
    <t>5 серия</t>
  </si>
  <si>
    <t>4 метра</t>
  </si>
  <si>
    <t>5 метров</t>
  </si>
  <si>
    <t>7 метров</t>
  </si>
  <si>
    <t>Обшая сумма</t>
  </si>
  <si>
    <t>Максимальный результат</t>
  </si>
  <si>
    <t>Американка</t>
  </si>
  <si>
    <t>Томагавк</t>
  </si>
  <si>
    <t>Сумма процентов</t>
  </si>
  <si>
    <t>Баллы</t>
  </si>
  <si>
    <t>No-spin</t>
  </si>
  <si>
    <t>Ерошин Анатолий</t>
  </si>
  <si>
    <t>Серебряков Павел</t>
  </si>
  <si>
    <t>Силантьева Елена</t>
  </si>
  <si>
    <t>Крюков Михаил</t>
  </si>
  <si>
    <t>Белялов Дамир</t>
  </si>
  <si>
    <t>Никитина Светлана</t>
  </si>
  <si>
    <t>Долгих Наталья</t>
  </si>
  <si>
    <t>Большов Игорь</t>
  </si>
  <si>
    <t>Уступный Юрий</t>
  </si>
  <si>
    <t>Аюпов Альберт</t>
  </si>
  <si>
    <t>Малышев Константин</t>
  </si>
  <si>
    <t>Митрофанов Владимир</t>
  </si>
  <si>
    <t>Родиков Сергей</t>
  </si>
  <si>
    <t>Стародумов Владимир</t>
  </si>
  <si>
    <t>Дмитриев Артем</t>
  </si>
  <si>
    <t>Дмитриева Венера</t>
  </si>
  <si>
    <t>Михеев Дмитрий</t>
  </si>
  <si>
    <t>Юрков Максим</t>
  </si>
  <si>
    <t>Шарафутдинов Максим</t>
  </si>
  <si>
    <t>Шлоков Роман</t>
  </si>
  <si>
    <t>Воронков Андрей</t>
  </si>
  <si>
    <t>Харитонов Александр</t>
  </si>
  <si>
    <t>Зеленцов Алексей</t>
  </si>
  <si>
    <t>Скопцов Алексей</t>
  </si>
  <si>
    <t>Харьков Данила</t>
  </si>
  <si>
    <t>Белялов Тахир</t>
  </si>
  <si>
    <t>Макаров Юрий</t>
  </si>
  <si>
    <t>Шишков Виталий</t>
  </si>
  <si>
    <t>Брумирский Дмитрий</t>
  </si>
  <si>
    <t>Бухтияров Никита</t>
  </si>
  <si>
    <t>Зарубин Антон</t>
  </si>
  <si>
    <t>Королева Ярослава</t>
  </si>
  <si>
    <t>Харькова Марина</t>
  </si>
  <si>
    <t>Великая Анна</t>
  </si>
  <si>
    <t>1 дистанция</t>
  </si>
  <si>
    <t>2 дистанция</t>
  </si>
  <si>
    <t>Горецкая Нина</t>
  </si>
  <si>
    <t>Слабая рука</t>
  </si>
  <si>
    <t>Время</t>
  </si>
  <si>
    <t>Рез. 1</t>
  </si>
  <si>
    <t>Рез. 2</t>
  </si>
  <si>
    <t>Рез. 3</t>
  </si>
  <si>
    <t>Малышев константин</t>
  </si>
  <si>
    <t>2 метра</t>
  </si>
  <si>
    <t>3 метра</t>
  </si>
  <si>
    <t xml:space="preserve"> 6 метров</t>
  </si>
  <si>
    <t>-</t>
  </si>
  <si>
    <t>нет</t>
  </si>
  <si>
    <t>Юниоры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</si>
</sst>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6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6"/>
  <sheetViews>
    <sheetView topLeftCell="A10" workbookViewId="0">
      <selection activeCell="B5" sqref="B5"/>
    </sheetView>
  </sheetViews>
  <sheetFormatPr defaultRowHeight="15"/>
  <cols>
    <col min="1" max="1" width="5" style="2" customWidth="1"/>
    <col min="2" max="2" width="22.7109375" bestFit="1" customWidth="1"/>
    <col min="8" max="8" width="8.85546875" bestFit="1" customWidth="1"/>
    <col min="11" max="11" width="22.140625" bestFit="1" customWidth="1"/>
  </cols>
  <sheetData>
    <row r="1" spans="1:18">
      <c r="C1" s="14" t="s">
        <v>7</v>
      </c>
      <c r="D1" s="14"/>
      <c r="E1" s="14"/>
      <c r="F1" s="14"/>
      <c r="G1" s="14"/>
      <c r="H1">
        <v>217</v>
      </c>
    </row>
    <row r="4" spans="1:18">
      <c r="A4" s="3" t="s">
        <v>0</v>
      </c>
      <c r="B4" s="1"/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8">
      <c r="A5" s="3">
        <v>1</v>
      </c>
      <c r="B5" s="1" t="s">
        <v>50</v>
      </c>
      <c r="C5">
        <v>46</v>
      </c>
      <c r="D5" s="1">
        <v>42</v>
      </c>
      <c r="E5" s="1">
        <v>40</v>
      </c>
      <c r="F5" s="1">
        <v>40</v>
      </c>
      <c r="G5" s="1">
        <f>SUM(C5:F5)</f>
        <v>168</v>
      </c>
      <c r="H5" s="1">
        <f>(G5/H1)*100</f>
        <v>77.41935483870968</v>
      </c>
    </row>
    <row r="6" spans="1:18">
      <c r="A6" s="3">
        <v>2</v>
      </c>
      <c r="B6" s="1" t="s">
        <v>43</v>
      </c>
      <c r="C6" s="12">
        <v>35</v>
      </c>
      <c r="D6" s="1">
        <v>47</v>
      </c>
      <c r="E6" s="1">
        <v>38</v>
      </c>
      <c r="F6" s="1">
        <v>31</v>
      </c>
      <c r="G6" s="1">
        <f t="shared" ref="G6:G36" si="0">SUM(C6:F6)</f>
        <v>151</v>
      </c>
      <c r="H6" s="1">
        <f>(G6/H1)*100</f>
        <v>69.585253456221196</v>
      </c>
    </row>
    <row r="7" spans="1:18">
      <c r="A7" s="3">
        <v>3</v>
      </c>
      <c r="B7" s="1" t="s">
        <v>34</v>
      </c>
      <c r="C7" s="12">
        <v>21</v>
      </c>
      <c r="D7" s="1">
        <v>42</v>
      </c>
      <c r="E7" s="1">
        <v>37</v>
      </c>
      <c r="F7" s="1">
        <v>32</v>
      </c>
      <c r="G7" s="1">
        <f t="shared" si="0"/>
        <v>132</v>
      </c>
      <c r="H7" s="1">
        <f>(G7/H1)*100</f>
        <v>60.829493087557609</v>
      </c>
    </row>
    <row r="8" spans="1:18">
      <c r="A8" s="3">
        <v>4</v>
      </c>
      <c r="B8" s="1" t="s">
        <v>39</v>
      </c>
      <c r="C8" s="12">
        <v>50</v>
      </c>
      <c r="D8" s="1">
        <v>43</v>
      </c>
      <c r="E8" s="1">
        <v>41</v>
      </c>
      <c r="F8" s="1">
        <v>44</v>
      </c>
      <c r="G8" s="1">
        <f t="shared" si="0"/>
        <v>178</v>
      </c>
      <c r="H8" s="1">
        <f>(G8/H1)*100</f>
        <v>82.027649769585253</v>
      </c>
    </row>
    <row r="9" spans="1:18">
      <c r="A9" s="3">
        <v>5</v>
      </c>
      <c r="B9" s="1" t="s">
        <v>53</v>
      </c>
      <c r="C9" s="12">
        <v>24</v>
      </c>
      <c r="D9" s="1">
        <v>34</v>
      </c>
      <c r="E9" s="1">
        <v>34</v>
      </c>
      <c r="F9" s="1">
        <v>30</v>
      </c>
      <c r="G9" s="1">
        <f t="shared" si="0"/>
        <v>122</v>
      </c>
      <c r="H9" s="1">
        <f>(G9/H1)*100</f>
        <v>56.221198156682028</v>
      </c>
    </row>
    <row r="10" spans="1:18">
      <c r="A10" s="3">
        <v>6</v>
      </c>
      <c r="B10" s="1" t="s">
        <v>32</v>
      </c>
      <c r="C10" s="12">
        <v>46</v>
      </c>
      <c r="D10" s="1">
        <v>55</v>
      </c>
      <c r="E10" s="1">
        <v>45</v>
      </c>
      <c r="F10" s="1">
        <v>47</v>
      </c>
      <c r="G10" s="1">
        <f t="shared" si="0"/>
        <v>193</v>
      </c>
      <c r="H10" s="1">
        <f>(G10/H1)*100</f>
        <v>88.940092165898619</v>
      </c>
    </row>
    <row r="11" spans="1:18">
      <c r="A11" s="3">
        <v>7</v>
      </c>
      <c r="B11" s="1" t="s">
        <v>40</v>
      </c>
      <c r="C11" s="12">
        <v>38</v>
      </c>
      <c r="D11" s="1">
        <v>42</v>
      </c>
      <c r="E11" s="1">
        <v>44</v>
      </c>
      <c r="F11" s="1">
        <v>42</v>
      </c>
      <c r="G11" s="1">
        <f t="shared" si="0"/>
        <v>166</v>
      </c>
      <c r="H11" s="1">
        <f>(G11/H1)*100</f>
        <v>76.497695852534562</v>
      </c>
    </row>
    <row r="12" spans="1:18">
      <c r="A12" s="3">
        <v>8</v>
      </c>
      <c r="B12" s="1" t="s">
        <v>33</v>
      </c>
      <c r="C12" s="12">
        <v>49</v>
      </c>
      <c r="D12" s="1">
        <v>56</v>
      </c>
      <c r="E12" s="1">
        <v>58</v>
      </c>
      <c r="F12" s="1">
        <v>49</v>
      </c>
      <c r="G12" s="1">
        <f t="shared" si="0"/>
        <v>212</v>
      </c>
      <c r="H12" s="1">
        <f>(G12/H1)*100</f>
        <v>97.695852534562206</v>
      </c>
      <c r="K12" s="1"/>
      <c r="L12" s="1" t="s">
        <v>67</v>
      </c>
      <c r="M12" s="1" t="s">
        <v>13</v>
      </c>
      <c r="N12" s="1" t="s">
        <v>14</v>
      </c>
      <c r="O12" s="1" t="s">
        <v>68</v>
      </c>
      <c r="P12" s="1" t="s">
        <v>15</v>
      </c>
      <c r="Q12" s="1" t="s">
        <v>5</v>
      </c>
    </row>
    <row r="13" spans="1:18">
      <c r="A13" s="3">
        <v>9</v>
      </c>
      <c r="B13" s="1" t="s">
        <v>24</v>
      </c>
      <c r="C13" s="12">
        <v>45</v>
      </c>
      <c r="D13" s="1">
        <v>38</v>
      </c>
      <c r="E13" s="1">
        <v>41</v>
      </c>
      <c r="F13" s="1">
        <v>34</v>
      </c>
      <c r="G13" s="1">
        <f t="shared" si="0"/>
        <v>158</v>
      </c>
      <c r="H13" s="1">
        <f>(G13/H1)*100</f>
        <v>72.811059907834093</v>
      </c>
      <c r="K13" s="1" t="s">
        <v>27</v>
      </c>
      <c r="L13" s="1">
        <v>13</v>
      </c>
      <c r="M13" s="1">
        <v>15</v>
      </c>
      <c r="N13" s="1">
        <v>8</v>
      </c>
      <c r="O13" s="1">
        <v>6</v>
      </c>
      <c r="P13" s="1">
        <v>3</v>
      </c>
      <c r="Q13" s="1">
        <f>SUM(L13:P13)</f>
        <v>45</v>
      </c>
    </row>
    <row r="14" spans="1:18">
      <c r="A14" s="3">
        <v>10</v>
      </c>
      <c r="B14" s="1" t="s">
        <v>37</v>
      </c>
      <c r="C14" s="12">
        <v>50</v>
      </c>
      <c r="D14" s="1">
        <v>46</v>
      </c>
      <c r="E14" s="1">
        <v>54</v>
      </c>
      <c r="F14" s="1">
        <v>49</v>
      </c>
      <c r="G14" s="1">
        <f t="shared" si="0"/>
        <v>199</v>
      </c>
      <c r="H14" s="1">
        <f>(G14/H1)*100</f>
        <v>91.705069124423972</v>
      </c>
      <c r="K14" s="1" t="s">
        <v>65</v>
      </c>
      <c r="L14" s="1">
        <v>15</v>
      </c>
      <c r="M14" s="1">
        <v>4</v>
      </c>
      <c r="N14" s="1">
        <v>12</v>
      </c>
      <c r="O14" s="1">
        <v>5</v>
      </c>
      <c r="P14" s="1">
        <v>6</v>
      </c>
      <c r="Q14" s="1">
        <f t="shared" ref="Q14:Q18" si="1">SUM(L14:P14)</f>
        <v>42</v>
      </c>
    </row>
    <row r="15" spans="1:18">
      <c r="A15" s="3">
        <v>11</v>
      </c>
      <c r="B15" s="1" t="s">
        <v>44</v>
      </c>
      <c r="C15" s="12">
        <v>47</v>
      </c>
      <c r="D15" s="1">
        <v>50</v>
      </c>
      <c r="E15" s="1">
        <v>55</v>
      </c>
      <c r="F15" s="1">
        <v>54</v>
      </c>
      <c r="G15" s="1">
        <f t="shared" si="0"/>
        <v>206</v>
      </c>
      <c r="H15" s="1">
        <f>(G15/H1)*100</f>
        <v>94.930875576036868</v>
      </c>
      <c r="K15" s="1" t="s">
        <v>44</v>
      </c>
      <c r="L15" s="1">
        <v>13</v>
      </c>
      <c r="M15" s="1">
        <v>9</v>
      </c>
      <c r="N15" s="1">
        <v>12</v>
      </c>
      <c r="O15" s="1">
        <v>13</v>
      </c>
      <c r="P15" s="1">
        <v>4</v>
      </c>
      <c r="Q15" s="1">
        <f t="shared" si="1"/>
        <v>51</v>
      </c>
    </row>
    <row r="16" spans="1:18">
      <c r="A16" s="3">
        <v>12</v>
      </c>
      <c r="B16" s="1" t="s">
        <v>48</v>
      </c>
      <c r="C16" s="12">
        <v>47</v>
      </c>
      <c r="D16" s="1">
        <v>42</v>
      </c>
      <c r="E16" s="1">
        <v>32</v>
      </c>
      <c r="F16" s="1">
        <v>37</v>
      </c>
      <c r="G16" s="1">
        <f t="shared" si="0"/>
        <v>158</v>
      </c>
      <c r="H16" s="1">
        <f>(G16/H1)*100</f>
        <v>72.811059907834093</v>
      </c>
      <c r="K16" s="1" t="s">
        <v>45</v>
      </c>
      <c r="L16" s="1">
        <v>15</v>
      </c>
      <c r="M16" s="1">
        <v>9</v>
      </c>
      <c r="N16" s="1">
        <v>12</v>
      </c>
      <c r="O16" s="1">
        <v>13</v>
      </c>
      <c r="P16" s="1">
        <v>12</v>
      </c>
      <c r="Q16" s="1">
        <f t="shared" si="1"/>
        <v>61</v>
      </c>
      <c r="R16" s="13"/>
    </row>
    <row r="17" spans="1:18">
      <c r="A17" s="3">
        <v>13</v>
      </c>
      <c r="B17" s="1" t="s">
        <v>49</v>
      </c>
      <c r="C17" s="12">
        <v>41</v>
      </c>
      <c r="D17" s="1">
        <v>46</v>
      </c>
      <c r="E17" s="1">
        <v>38</v>
      </c>
      <c r="F17" s="1">
        <v>44</v>
      </c>
      <c r="G17" s="1">
        <f t="shared" si="0"/>
        <v>169</v>
      </c>
      <c r="H17" s="1">
        <f>(G17/H1)*100</f>
        <v>77.880184331797224</v>
      </c>
      <c r="K17" s="1" t="s">
        <v>37</v>
      </c>
      <c r="L17" s="1">
        <v>14</v>
      </c>
      <c r="M17" s="1">
        <v>13</v>
      </c>
      <c r="N17" s="1">
        <v>15</v>
      </c>
      <c r="O17" s="1">
        <v>9</v>
      </c>
      <c r="P17" s="1">
        <v>8</v>
      </c>
      <c r="Q17" s="1">
        <f t="shared" si="1"/>
        <v>59</v>
      </c>
      <c r="R17" s="13"/>
    </row>
    <row r="18" spans="1:18">
      <c r="A18" s="3">
        <v>14</v>
      </c>
      <c r="B18" s="1" t="s">
        <v>41</v>
      </c>
      <c r="C18" s="12">
        <v>39</v>
      </c>
      <c r="D18" s="1">
        <v>33</v>
      </c>
      <c r="E18" s="1">
        <v>40</v>
      </c>
      <c r="F18" s="1">
        <v>38</v>
      </c>
      <c r="G18" s="1">
        <f t="shared" si="0"/>
        <v>150</v>
      </c>
      <c r="H18" s="1">
        <f>(G18/H1)*100</f>
        <v>69.124423963133637</v>
      </c>
      <c r="K18" s="1" t="s">
        <v>32</v>
      </c>
      <c r="L18" s="1">
        <v>12</v>
      </c>
      <c r="M18" s="1">
        <v>12</v>
      </c>
      <c r="N18" s="1">
        <v>14</v>
      </c>
      <c r="O18" s="1">
        <v>7</v>
      </c>
      <c r="P18" s="1">
        <v>4</v>
      </c>
      <c r="Q18" s="1">
        <f t="shared" si="1"/>
        <v>49</v>
      </c>
      <c r="R18" s="13"/>
    </row>
    <row r="19" spans="1:18">
      <c r="A19" s="3">
        <v>15</v>
      </c>
      <c r="B19" s="1" t="s">
        <v>46</v>
      </c>
      <c r="C19" s="12">
        <v>38</v>
      </c>
      <c r="D19" s="1">
        <v>33</v>
      </c>
      <c r="E19" s="1">
        <v>36</v>
      </c>
      <c r="F19" s="1">
        <v>44</v>
      </c>
      <c r="G19" s="1">
        <f t="shared" si="0"/>
        <v>151</v>
      </c>
      <c r="H19" s="1">
        <f>(G19/H1)*100</f>
        <v>69.585253456221196</v>
      </c>
    </row>
    <row r="20" spans="1:18">
      <c r="A20" s="3">
        <v>16</v>
      </c>
      <c r="B20" s="1" t="s">
        <v>36</v>
      </c>
      <c r="C20" s="12">
        <v>32</v>
      </c>
      <c r="D20" s="1">
        <v>47</v>
      </c>
      <c r="E20" s="1">
        <v>55</v>
      </c>
      <c r="F20" s="1">
        <v>43</v>
      </c>
      <c r="G20" s="1">
        <f t="shared" si="0"/>
        <v>177</v>
      </c>
      <c r="H20" s="1">
        <f>(G20/H1)*100</f>
        <v>81.566820276497694</v>
      </c>
      <c r="K20" s="1"/>
      <c r="L20" s="1" t="s">
        <v>66</v>
      </c>
      <c r="M20" s="1" t="s">
        <v>67</v>
      </c>
      <c r="N20" s="1" t="s">
        <v>13</v>
      </c>
      <c r="O20" s="1" t="s">
        <v>14</v>
      </c>
      <c r="P20" s="1" t="s">
        <v>5</v>
      </c>
    </row>
    <row r="21" spans="1:18">
      <c r="A21" s="3">
        <v>17</v>
      </c>
      <c r="B21" s="1" t="s">
        <v>31</v>
      </c>
      <c r="C21" s="12">
        <v>38</v>
      </c>
      <c r="D21" s="1">
        <v>44</v>
      </c>
      <c r="E21" s="1">
        <v>38</v>
      </c>
      <c r="F21" s="1">
        <v>43</v>
      </c>
      <c r="G21" s="1">
        <f t="shared" si="0"/>
        <v>163</v>
      </c>
      <c r="H21" s="1">
        <f>(G21/H1)*100</f>
        <v>75.115207373271886</v>
      </c>
      <c r="K21" s="1" t="s">
        <v>39</v>
      </c>
      <c r="L21" s="1">
        <v>14</v>
      </c>
      <c r="M21" s="1">
        <v>12</v>
      </c>
      <c r="N21" s="1">
        <v>13</v>
      </c>
      <c r="O21" s="1">
        <v>8</v>
      </c>
      <c r="P21" s="1">
        <f>SUM(L21:O21)</f>
        <v>47</v>
      </c>
    </row>
    <row r="22" spans="1:18">
      <c r="A22" s="3">
        <v>18</v>
      </c>
      <c r="B22" s="1" t="s">
        <v>30</v>
      </c>
      <c r="C22" s="12">
        <v>42</v>
      </c>
      <c r="D22" s="1">
        <v>55</v>
      </c>
      <c r="E22" s="1">
        <v>35</v>
      </c>
      <c r="F22" s="1">
        <v>45</v>
      </c>
      <c r="G22" s="1">
        <f t="shared" si="0"/>
        <v>177</v>
      </c>
      <c r="H22" s="1">
        <f>(G22/H1)*100</f>
        <v>81.566820276497694</v>
      </c>
      <c r="K22" s="1" t="s">
        <v>36</v>
      </c>
      <c r="L22" s="1">
        <v>14</v>
      </c>
      <c r="M22" s="1">
        <v>14</v>
      </c>
      <c r="N22" s="1">
        <v>3</v>
      </c>
      <c r="O22" s="1">
        <v>13</v>
      </c>
      <c r="P22" s="1">
        <f t="shared" ref="P22:P26" si="2">SUM(L22:O22)</f>
        <v>44</v>
      </c>
    </row>
    <row r="23" spans="1:18">
      <c r="A23" s="3">
        <v>19</v>
      </c>
      <c r="B23" s="1" t="s">
        <v>35</v>
      </c>
      <c r="C23" s="12">
        <v>37</v>
      </c>
      <c r="D23" s="1">
        <v>46</v>
      </c>
      <c r="E23" s="1">
        <v>38</v>
      </c>
      <c r="F23" s="1">
        <v>39</v>
      </c>
      <c r="G23" s="1">
        <f t="shared" si="0"/>
        <v>160</v>
      </c>
      <c r="H23" s="1">
        <f>(G23/H1)*100</f>
        <v>73.732718894009224</v>
      </c>
      <c r="K23" s="1" t="s">
        <v>30</v>
      </c>
      <c r="L23" s="1">
        <v>14</v>
      </c>
      <c r="M23" s="1">
        <v>13</v>
      </c>
      <c r="N23" s="1">
        <v>15</v>
      </c>
      <c r="O23" s="1">
        <v>8</v>
      </c>
      <c r="P23" s="1">
        <f t="shared" si="2"/>
        <v>50</v>
      </c>
    </row>
    <row r="24" spans="1:18">
      <c r="A24" s="3">
        <v>20</v>
      </c>
      <c r="B24" s="1" t="s">
        <v>27</v>
      </c>
      <c r="C24" s="12">
        <v>54</v>
      </c>
      <c r="D24" s="1">
        <v>53</v>
      </c>
      <c r="E24" s="1">
        <v>54</v>
      </c>
      <c r="F24" s="1">
        <v>56</v>
      </c>
      <c r="G24" s="1">
        <f t="shared" si="0"/>
        <v>217</v>
      </c>
      <c r="H24" s="1">
        <f>(G24/H1)*100</f>
        <v>100</v>
      </c>
      <c r="K24" s="1" t="s">
        <v>26</v>
      </c>
      <c r="L24" s="1">
        <v>15</v>
      </c>
      <c r="M24" s="1">
        <v>8</v>
      </c>
      <c r="N24" s="1">
        <v>8</v>
      </c>
      <c r="O24" s="1">
        <v>12</v>
      </c>
      <c r="P24" s="1">
        <f t="shared" si="2"/>
        <v>43</v>
      </c>
    </row>
    <row r="25" spans="1:18">
      <c r="A25" s="3">
        <v>21</v>
      </c>
      <c r="B25" s="1" t="s">
        <v>26</v>
      </c>
      <c r="C25" s="12">
        <v>36</v>
      </c>
      <c r="D25" s="1">
        <v>51</v>
      </c>
      <c r="E25" s="1">
        <v>38</v>
      </c>
      <c r="F25" s="1">
        <v>48</v>
      </c>
      <c r="G25" s="1">
        <f t="shared" si="0"/>
        <v>173</v>
      </c>
      <c r="H25" s="1">
        <f>(G25/H1)*100</f>
        <v>79.723502304147459</v>
      </c>
      <c r="K25" s="1" t="s">
        <v>49</v>
      </c>
      <c r="L25" s="1">
        <v>15</v>
      </c>
      <c r="M25" s="1">
        <v>14</v>
      </c>
      <c r="N25" s="1">
        <v>6</v>
      </c>
      <c r="O25" s="1">
        <v>14</v>
      </c>
      <c r="P25" s="1">
        <f t="shared" si="2"/>
        <v>49</v>
      </c>
    </row>
    <row r="26" spans="1:18">
      <c r="A26" s="3">
        <v>22</v>
      </c>
      <c r="B26" s="1" t="s">
        <v>42</v>
      </c>
      <c r="C26" s="12">
        <v>37</v>
      </c>
      <c r="D26" s="1">
        <v>39</v>
      </c>
      <c r="E26" s="1">
        <v>44</v>
      </c>
      <c r="F26" s="1">
        <v>47</v>
      </c>
      <c r="G26" s="1">
        <f t="shared" si="0"/>
        <v>167</v>
      </c>
      <c r="H26" s="1">
        <f>(G26/H1)*100</f>
        <v>76.958525345622121</v>
      </c>
      <c r="K26" s="1" t="s">
        <v>50</v>
      </c>
      <c r="L26" s="1">
        <v>15</v>
      </c>
      <c r="M26" s="1">
        <v>12</v>
      </c>
      <c r="N26" s="1">
        <v>13</v>
      </c>
      <c r="O26" s="1">
        <v>8</v>
      </c>
      <c r="P26" s="1">
        <f t="shared" si="2"/>
        <v>48</v>
      </c>
    </row>
    <row r="27" spans="1:18">
      <c r="A27" s="3">
        <v>23</v>
      </c>
      <c r="B27" s="1" t="s">
        <v>51</v>
      </c>
      <c r="C27" s="12">
        <v>35</v>
      </c>
      <c r="D27" s="1">
        <v>46</v>
      </c>
      <c r="E27" s="1">
        <v>41</v>
      </c>
      <c r="F27" s="1">
        <v>45</v>
      </c>
      <c r="G27" s="1">
        <f t="shared" si="0"/>
        <v>167</v>
      </c>
      <c r="H27" s="1">
        <f>(G27/H1)*100</f>
        <v>76.958525345622121</v>
      </c>
    </row>
    <row r="28" spans="1:18">
      <c r="A28" s="3">
        <v>24</v>
      </c>
      <c r="B28" s="1" t="s">
        <v>23</v>
      </c>
      <c r="C28" s="12">
        <v>42</v>
      </c>
      <c r="D28" s="1">
        <v>44</v>
      </c>
      <c r="E28" s="1">
        <v>39</v>
      </c>
      <c r="F28" s="1">
        <v>27</v>
      </c>
      <c r="G28" s="1">
        <f t="shared" si="0"/>
        <v>152</v>
      </c>
      <c r="H28" s="1">
        <f>(G28/H1)*100</f>
        <v>70.046082949308754</v>
      </c>
    </row>
    <row r="29" spans="1:18">
      <c r="A29" s="3">
        <v>25</v>
      </c>
      <c r="B29" s="1" t="s">
        <v>45</v>
      </c>
      <c r="C29" s="12">
        <v>47</v>
      </c>
      <c r="D29" s="1">
        <v>52</v>
      </c>
      <c r="E29" s="1">
        <v>56</v>
      </c>
      <c r="F29" s="1">
        <v>51</v>
      </c>
      <c r="G29" s="1">
        <f t="shared" si="0"/>
        <v>206</v>
      </c>
      <c r="H29" s="1">
        <f>(G29/H1)*100</f>
        <v>94.930875576036868</v>
      </c>
    </row>
    <row r="30" spans="1:18">
      <c r="A30" s="3">
        <v>26</v>
      </c>
      <c r="B30" s="1"/>
      <c r="C30" s="1"/>
      <c r="D30" s="1"/>
      <c r="E30" s="1"/>
      <c r="F30" s="1"/>
      <c r="G30" s="1">
        <f t="shared" si="0"/>
        <v>0</v>
      </c>
      <c r="H30" s="1">
        <f>(G30/H1)*100</f>
        <v>0</v>
      </c>
    </row>
    <row r="31" spans="1:18">
      <c r="A31" s="3">
        <v>27</v>
      </c>
      <c r="B31" s="1"/>
      <c r="C31" s="1"/>
      <c r="D31" s="1"/>
      <c r="E31" s="1"/>
      <c r="F31" s="1"/>
      <c r="G31" s="1">
        <f t="shared" si="0"/>
        <v>0</v>
      </c>
      <c r="H31" s="1">
        <f>(G31/H1)*100</f>
        <v>0</v>
      </c>
    </row>
    <row r="32" spans="1:18">
      <c r="A32" s="3">
        <v>28</v>
      </c>
      <c r="B32" s="1"/>
      <c r="C32" s="1"/>
      <c r="D32" s="1"/>
      <c r="E32" s="1"/>
      <c r="F32" s="1"/>
      <c r="G32" s="1">
        <f t="shared" si="0"/>
        <v>0</v>
      </c>
      <c r="H32" s="1">
        <f>(G32/H1)*100</f>
        <v>0</v>
      </c>
    </row>
    <row r="33" spans="1:8">
      <c r="A33" s="3">
        <v>29</v>
      </c>
      <c r="B33" s="1"/>
      <c r="C33" s="1"/>
      <c r="D33" s="1"/>
      <c r="E33" s="1"/>
      <c r="F33" s="1"/>
      <c r="G33" s="1">
        <f t="shared" si="0"/>
        <v>0</v>
      </c>
      <c r="H33" s="1">
        <f>(G33/H1)*100</f>
        <v>0</v>
      </c>
    </row>
    <row r="34" spans="1:8">
      <c r="A34" s="3">
        <v>30</v>
      </c>
      <c r="B34" s="1"/>
      <c r="C34" s="1"/>
      <c r="D34" s="1"/>
      <c r="E34" s="1"/>
      <c r="F34" s="1"/>
      <c r="G34" s="1">
        <f t="shared" si="0"/>
        <v>0</v>
      </c>
      <c r="H34" s="1">
        <f>(G34/H1)*100</f>
        <v>0</v>
      </c>
    </row>
    <row r="35" spans="1:8">
      <c r="A35" s="3">
        <v>31</v>
      </c>
      <c r="B35" s="1"/>
      <c r="C35" s="1"/>
      <c r="D35" s="1"/>
      <c r="E35" s="1"/>
      <c r="F35" s="1"/>
      <c r="G35" s="1">
        <f t="shared" si="0"/>
        <v>0</v>
      </c>
      <c r="H35" s="1"/>
    </row>
    <row r="36" spans="1:8">
      <c r="A36" s="3">
        <v>32</v>
      </c>
      <c r="B36" s="1"/>
      <c r="C36" s="1"/>
      <c r="D36" s="1"/>
      <c r="E36" s="1"/>
      <c r="F36" s="1"/>
      <c r="G36" s="1">
        <f t="shared" si="0"/>
        <v>0</v>
      </c>
      <c r="H36" s="1"/>
    </row>
  </sheetData>
  <mergeCells count="1">
    <mergeCell ref="C1:G1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C7:N36"/>
  <sheetViews>
    <sheetView workbookViewId="0"/>
  </sheetViews>
  <sheetFormatPr defaultRowHeight="15"/>
  <cols>
    <col min="3" max="3" width="22.7109375" bestFit="1" customWidth="1"/>
    <col min="6" max="6" width="10" bestFit="1" customWidth="1"/>
  </cols>
  <sheetData>
    <row r="7" spans="3:12">
      <c r="D7" t="s">
        <v>21</v>
      </c>
      <c r="E7" t="s">
        <v>61</v>
      </c>
      <c r="F7" t="s">
        <v>21</v>
      </c>
      <c r="G7" t="s">
        <v>61</v>
      </c>
      <c r="H7" t="s">
        <v>21</v>
      </c>
      <c r="I7" t="s">
        <v>61</v>
      </c>
      <c r="J7" t="s">
        <v>62</v>
      </c>
      <c r="K7" t="s">
        <v>63</v>
      </c>
      <c r="L7" t="s">
        <v>64</v>
      </c>
    </row>
    <row r="8" spans="3:12">
      <c r="C8" t="s">
        <v>33</v>
      </c>
      <c r="J8" t="e">
        <f>D8/E8</f>
        <v>#DIV/0!</v>
      </c>
      <c r="K8" t="e">
        <f>F8/G8</f>
        <v>#DIV/0!</v>
      </c>
      <c r="L8" t="e">
        <f>H8/I8</f>
        <v>#DIV/0!</v>
      </c>
    </row>
    <row r="9" spans="3:12">
      <c r="C9" t="s">
        <v>49</v>
      </c>
      <c r="D9">
        <v>4</v>
      </c>
      <c r="E9">
        <v>0.90100000000000002</v>
      </c>
      <c r="F9">
        <v>0</v>
      </c>
      <c r="G9">
        <v>0.95099999999999996</v>
      </c>
      <c r="H9">
        <v>0</v>
      </c>
      <c r="I9">
        <v>1.038</v>
      </c>
      <c r="J9">
        <f t="shared" ref="J9:J42" si="0">D9/E9</f>
        <v>4.4395116537180908</v>
      </c>
      <c r="K9">
        <f t="shared" ref="K9:K42" si="1">F9/G9</f>
        <v>0</v>
      </c>
      <c r="L9">
        <f t="shared" ref="L9:L42" si="2">H9/I9</f>
        <v>0</v>
      </c>
    </row>
    <row r="10" spans="3:12">
      <c r="C10" t="s">
        <v>35</v>
      </c>
      <c r="D10">
        <v>0</v>
      </c>
      <c r="E10">
        <v>1.0820000000000001</v>
      </c>
      <c r="F10">
        <v>0</v>
      </c>
      <c r="G10">
        <v>1.0609999999999999</v>
      </c>
      <c r="H10">
        <v>0</v>
      </c>
      <c r="I10">
        <v>1.0820000000000001</v>
      </c>
      <c r="J10">
        <f t="shared" si="0"/>
        <v>0</v>
      </c>
      <c r="K10">
        <f t="shared" si="1"/>
        <v>0</v>
      </c>
      <c r="L10">
        <f t="shared" si="2"/>
        <v>0</v>
      </c>
    </row>
    <row r="11" spans="3:12">
      <c r="C11" t="s">
        <v>26</v>
      </c>
      <c r="D11">
        <v>0</v>
      </c>
      <c r="E11">
        <v>1.038</v>
      </c>
      <c r="F11">
        <v>4</v>
      </c>
      <c r="G11">
        <v>1.048</v>
      </c>
      <c r="H11">
        <v>5</v>
      </c>
      <c r="I11">
        <v>1.006</v>
      </c>
      <c r="J11">
        <f t="shared" si="0"/>
        <v>0</v>
      </c>
      <c r="K11">
        <f t="shared" si="1"/>
        <v>3.8167938931297707</v>
      </c>
      <c r="L11">
        <f t="shared" si="2"/>
        <v>4.9701789264413518</v>
      </c>
    </row>
    <row r="12" spans="3:12">
      <c r="C12" t="s">
        <v>42</v>
      </c>
      <c r="D12">
        <v>0</v>
      </c>
      <c r="E12">
        <v>1.0269999999999999</v>
      </c>
      <c r="F12">
        <v>0</v>
      </c>
      <c r="G12">
        <v>1.0660000000000001</v>
      </c>
      <c r="H12">
        <v>3</v>
      </c>
      <c r="I12">
        <v>1.1319999999999999</v>
      </c>
      <c r="J12">
        <f t="shared" si="0"/>
        <v>0</v>
      </c>
      <c r="K12">
        <f t="shared" si="1"/>
        <v>0</v>
      </c>
      <c r="L12">
        <f t="shared" si="2"/>
        <v>2.6501766784452299</v>
      </c>
    </row>
    <row r="13" spans="3:12">
      <c r="C13" t="s">
        <v>44</v>
      </c>
      <c r="D13">
        <v>3</v>
      </c>
      <c r="E13">
        <v>1.1319999999999999</v>
      </c>
      <c r="F13">
        <v>0</v>
      </c>
      <c r="G13">
        <v>1.171</v>
      </c>
      <c r="H13">
        <v>0</v>
      </c>
      <c r="I13">
        <v>1.2310000000000001</v>
      </c>
      <c r="J13">
        <f t="shared" si="0"/>
        <v>2.6501766784452299</v>
      </c>
      <c r="K13">
        <f t="shared" si="1"/>
        <v>0</v>
      </c>
      <c r="L13">
        <f t="shared" si="2"/>
        <v>0</v>
      </c>
    </row>
    <row r="14" spans="3:12">
      <c r="C14" t="s">
        <v>41</v>
      </c>
      <c r="D14">
        <v>0</v>
      </c>
      <c r="E14">
        <v>1.1379999999999999</v>
      </c>
      <c r="F14">
        <v>0</v>
      </c>
      <c r="G14">
        <v>1.083</v>
      </c>
      <c r="H14">
        <v>0</v>
      </c>
      <c r="I14">
        <v>1.1859999999999999</v>
      </c>
      <c r="J14">
        <f t="shared" si="0"/>
        <v>0</v>
      </c>
      <c r="K14">
        <f t="shared" si="1"/>
        <v>0</v>
      </c>
      <c r="L14">
        <f t="shared" si="2"/>
        <v>0</v>
      </c>
    </row>
    <row r="15" spans="3:12">
      <c r="C15" t="s">
        <v>37</v>
      </c>
    </row>
    <row r="16" spans="3:12">
      <c r="C16" t="s">
        <v>23</v>
      </c>
      <c r="D16">
        <v>0</v>
      </c>
      <c r="E16">
        <v>1.22</v>
      </c>
      <c r="F16">
        <v>5</v>
      </c>
      <c r="G16">
        <v>1.1379999999999999</v>
      </c>
      <c r="H16">
        <v>3</v>
      </c>
      <c r="I16">
        <v>1.1319999999999999</v>
      </c>
      <c r="J16">
        <f t="shared" si="0"/>
        <v>0</v>
      </c>
      <c r="K16">
        <f t="shared" si="1"/>
        <v>4.3936731107205631</v>
      </c>
      <c r="L16">
        <f t="shared" si="2"/>
        <v>2.6501766784452299</v>
      </c>
    </row>
    <row r="17" spans="3:14">
      <c r="C17" t="s">
        <v>43</v>
      </c>
      <c r="D17">
        <v>0</v>
      </c>
      <c r="E17">
        <v>1.264</v>
      </c>
      <c r="F17">
        <v>3</v>
      </c>
      <c r="G17">
        <v>1.2470000000000001</v>
      </c>
      <c r="H17">
        <v>0</v>
      </c>
      <c r="I17">
        <v>1.242</v>
      </c>
      <c r="J17">
        <f t="shared" si="0"/>
        <v>0</v>
      </c>
      <c r="K17">
        <f t="shared" si="1"/>
        <v>2.4057738572574174</v>
      </c>
      <c r="L17">
        <f t="shared" si="2"/>
        <v>0</v>
      </c>
    </row>
    <row r="18" spans="3:14">
      <c r="C18" t="s">
        <v>24</v>
      </c>
      <c r="D18">
        <v>3</v>
      </c>
      <c r="E18">
        <v>1.06</v>
      </c>
      <c r="F18">
        <v>4</v>
      </c>
      <c r="G18">
        <v>1.0549999999999999</v>
      </c>
      <c r="H18">
        <v>5</v>
      </c>
      <c r="I18">
        <v>0.96699999999999997</v>
      </c>
      <c r="J18">
        <f t="shared" si="0"/>
        <v>2.8301886792452828</v>
      </c>
      <c r="K18">
        <f t="shared" si="1"/>
        <v>3.7914691943127963</v>
      </c>
      <c r="L18">
        <f t="shared" si="2"/>
        <v>5.1706308169596689</v>
      </c>
      <c r="N18">
        <v>1</v>
      </c>
    </row>
    <row r="19" spans="3:14">
      <c r="C19" t="s">
        <v>27</v>
      </c>
      <c r="D19">
        <v>0</v>
      </c>
      <c r="E19">
        <v>1.0589999999999999</v>
      </c>
      <c r="F19">
        <v>3</v>
      </c>
      <c r="G19">
        <v>0.99399999999999999</v>
      </c>
      <c r="H19">
        <v>0</v>
      </c>
      <c r="I19">
        <v>1.0049999999999999</v>
      </c>
      <c r="J19">
        <f t="shared" si="0"/>
        <v>0</v>
      </c>
      <c r="K19">
        <f t="shared" si="1"/>
        <v>3.018108651911469</v>
      </c>
      <c r="L19">
        <f t="shared" si="2"/>
        <v>0</v>
      </c>
    </row>
    <row r="20" spans="3:14">
      <c r="C20" t="s">
        <v>36</v>
      </c>
      <c r="D20">
        <v>0</v>
      </c>
      <c r="E20">
        <v>0.95499999999999996</v>
      </c>
      <c r="F20">
        <v>0</v>
      </c>
      <c r="G20">
        <v>0.97799999999999998</v>
      </c>
      <c r="H20">
        <v>4</v>
      </c>
      <c r="I20">
        <v>1.1759999999999999</v>
      </c>
      <c r="J20">
        <f t="shared" si="0"/>
        <v>0</v>
      </c>
      <c r="K20">
        <f t="shared" si="1"/>
        <v>0</v>
      </c>
      <c r="L20">
        <f t="shared" si="2"/>
        <v>3.4013605442176873</v>
      </c>
    </row>
    <row r="21" spans="3:14">
      <c r="C21" t="s">
        <v>39</v>
      </c>
      <c r="D21">
        <v>0</v>
      </c>
      <c r="E21">
        <v>1.2410000000000001</v>
      </c>
      <c r="F21">
        <v>0</v>
      </c>
      <c r="G21">
        <v>1.2310000000000001</v>
      </c>
      <c r="H21">
        <v>0</v>
      </c>
      <c r="I21">
        <v>1.18</v>
      </c>
      <c r="J21">
        <f t="shared" si="0"/>
        <v>0</v>
      </c>
      <c r="K21">
        <f t="shared" si="1"/>
        <v>0</v>
      </c>
      <c r="L21">
        <f t="shared" si="2"/>
        <v>0</v>
      </c>
    </row>
    <row r="22" spans="3:14">
      <c r="C22" t="s">
        <v>48</v>
      </c>
      <c r="D22">
        <v>5</v>
      </c>
      <c r="E22">
        <v>1.5</v>
      </c>
      <c r="F22">
        <v>0</v>
      </c>
      <c r="G22">
        <v>1.3620000000000001</v>
      </c>
      <c r="H22">
        <v>0</v>
      </c>
      <c r="I22">
        <v>1.4450000000000001</v>
      </c>
      <c r="J22">
        <f t="shared" si="0"/>
        <v>3.3333333333333335</v>
      </c>
      <c r="K22">
        <f t="shared" si="1"/>
        <v>0</v>
      </c>
      <c r="L22">
        <f t="shared" si="2"/>
        <v>0</v>
      </c>
    </row>
    <row r="24" spans="3:14">
      <c r="C24" t="s">
        <v>45</v>
      </c>
      <c r="D24">
        <v>3</v>
      </c>
      <c r="E24">
        <v>1.472</v>
      </c>
      <c r="F24">
        <v>0</v>
      </c>
      <c r="G24">
        <v>1.4339999999999999</v>
      </c>
      <c r="H24">
        <v>3</v>
      </c>
      <c r="I24">
        <v>1.5609999999999999</v>
      </c>
      <c r="J24">
        <f t="shared" si="0"/>
        <v>2.0380434782608696</v>
      </c>
      <c r="K24">
        <f t="shared" si="1"/>
        <v>0</v>
      </c>
      <c r="L24">
        <f t="shared" si="2"/>
        <v>1.9218449711723256</v>
      </c>
    </row>
    <row r="26" spans="3:14">
      <c r="C26" t="s">
        <v>25</v>
      </c>
      <c r="D26">
        <v>0</v>
      </c>
      <c r="E26">
        <v>1.5069999999999999</v>
      </c>
      <c r="F26">
        <v>0</v>
      </c>
      <c r="G26">
        <v>1.6140000000000001</v>
      </c>
      <c r="H26">
        <v>5</v>
      </c>
      <c r="I26">
        <v>1.4890000000000001</v>
      </c>
      <c r="J26">
        <f t="shared" si="0"/>
        <v>0</v>
      </c>
      <c r="K26">
        <f t="shared" si="1"/>
        <v>0</v>
      </c>
      <c r="L26">
        <f t="shared" si="2"/>
        <v>3.3579583613163195</v>
      </c>
    </row>
    <row r="27" spans="3:14">
      <c r="C27" t="s">
        <v>55</v>
      </c>
      <c r="D27">
        <v>0</v>
      </c>
      <c r="E27">
        <v>1.2689999999999999</v>
      </c>
      <c r="F27">
        <v>4</v>
      </c>
      <c r="G27">
        <v>1.357</v>
      </c>
      <c r="H27">
        <v>0</v>
      </c>
      <c r="I27">
        <v>1.2969999999999999</v>
      </c>
      <c r="J27">
        <f t="shared" si="0"/>
        <v>0</v>
      </c>
      <c r="K27">
        <f t="shared" si="1"/>
        <v>2.9476787030213707</v>
      </c>
      <c r="L27">
        <f t="shared" si="2"/>
        <v>0</v>
      </c>
    </row>
    <row r="28" spans="3:14">
      <c r="C28" t="s">
        <v>56</v>
      </c>
      <c r="D28">
        <v>4</v>
      </c>
      <c r="E28">
        <v>1.347</v>
      </c>
      <c r="F28">
        <v>4</v>
      </c>
      <c r="G28">
        <v>1.3460000000000001</v>
      </c>
      <c r="H28">
        <v>0</v>
      </c>
      <c r="I28">
        <v>1.06</v>
      </c>
      <c r="J28">
        <f t="shared" si="0"/>
        <v>2.9695619896065333</v>
      </c>
      <c r="K28">
        <f t="shared" si="1"/>
        <v>2.9717682020802374</v>
      </c>
      <c r="L28">
        <f t="shared" si="2"/>
        <v>0</v>
      </c>
    </row>
    <row r="29" spans="3:14">
      <c r="C29" t="s">
        <v>29</v>
      </c>
      <c r="D29">
        <v>0</v>
      </c>
      <c r="E29">
        <v>1.526</v>
      </c>
      <c r="F29">
        <v>5</v>
      </c>
      <c r="G29">
        <v>1.5449999999999999</v>
      </c>
      <c r="H29">
        <v>0</v>
      </c>
      <c r="I29">
        <v>1.4450000000000001</v>
      </c>
      <c r="J29">
        <f t="shared" si="0"/>
        <v>0</v>
      </c>
      <c r="K29">
        <f t="shared" si="1"/>
        <v>3.2362459546925568</v>
      </c>
      <c r="L29">
        <f t="shared" si="2"/>
        <v>0</v>
      </c>
    </row>
    <row r="30" spans="3:14">
      <c r="C30" t="s">
        <v>47</v>
      </c>
      <c r="D30">
        <v>0</v>
      </c>
      <c r="E30">
        <v>1.143</v>
      </c>
      <c r="F30">
        <v>0</v>
      </c>
      <c r="G30">
        <v>1.1819999999999999</v>
      </c>
      <c r="H30">
        <v>0</v>
      </c>
      <c r="I30">
        <v>1.131</v>
      </c>
      <c r="J30">
        <f t="shared" si="0"/>
        <v>0</v>
      </c>
      <c r="K30">
        <f t="shared" si="1"/>
        <v>0</v>
      </c>
      <c r="L30">
        <f t="shared" si="2"/>
        <v>0</v>
      </c>
    </row>
    <row r="31" spans="3:14">
      <c r="C31" t="s">
        <v>54</v>
      </c>
      <c r="D31">
        <v>5</v>
      </c>
      <c r="E31">
        <v>1.754</v>
      </c>
      <c r="F31">
        <v>0</v>
      </c>
      <c r="G31">
        <v>1.8140000000000001</v>
      </c>
      <c r="H31">
        <v>3</v>
      </c>
      <c r="I31">
        <v>1.6870000000000001</v>
      </c>
      <c r="J31">
        <f t="shared" si="0"/>
        <v>2.8506271379703536</v>
      </c>
      <c r="K31">
        <f t="shared" si="1"/>
        <v>0</v>
      </c>
      <c r="L31">
        <f t="shared" si="2"/>
        <v>1.7783046828689981</v>
      </c>
    </row>
    <row r="32" spans="3:14">
      <c r="C32" t="s">
        <v>28</v>
      </c>
      <c r="D32">
        <v>5</v>
      </c>
      <c r="E32">
        <v>1.379</v>
      </c>
      <c r="F32">
        <v>4</v>
      </c>
      <c r="G32">
        <v>1.39</v>
      </c>
      <c r="H32">
        <v>0</v>
      </c>
      <c r="I32">
        <v>1.3520000000000001</v>
      </c>
      <c r="J32">
        <f t="shared" si="0"/>
        <v>3.6258158085569252</v>
      </c>
      <c r="K32">
        <f t="shared" si="1"/>
        <v>2.877697841726619</v>
      </c>
      <c r="L32">
        <f t="shared" si="2"/>
        <v>0</v>
      </c>
      <c r="N32">
        <v>1</v>
      </c>
    </row>
    <row r="33" spans="3:12">
      <c r="C33" t="s">
        <v>59</v>
      </c>
      <c r="D33">
        <v>5</v>
      </c>
      <c r="E33">
        <v>1.845</v>
      </c>
      <c r="F33">
        <v>4</v>
      </c>
      <c r="G33">
        <v>1.994</v>
      </c>
      <c r="H33">
        <v>4</v>
      </c>
      <c r="I33">
        <v>1.873</v>
      </c>
      <c r="J33">
        <f t="shared" si="0"/>
        <v>2.7100271002710028</v>
      </c>
      <c r="K33">
        <f t="shared" si="1"/>
        <v>2.0060180541624875</v>
      </c>
      <c r="L33">
        <f t="shared" si="2"/>
        <v>2.1356113187399894</v>
      </c>
    </row>
    <row r="36" spans="3:12">
      <c r="C36" t="s">
        <v>31</v>
      </c>
      <c r="D36">
        <v>0</v>
      </c>
      <c r="E36">
        <v>1.3779999999999999</v>
      </c>
      <c r="F36">
        <v>3</v>
      </c>
      <c r="G36">
        <v>1.4830000000000001</v>
      </c>
      <c r="H36">
        <v>5</v>
      </c>
      <c r="I36">
        <v>1.3740000000000001</v>
      </c>
      <c r="J36">
        <f t="shared" si="0"/>
        <v>0</v>
      </c>
      <c r="K36">
        <f t="shared" si="1"/>
        <v>2.0229265003371544</v>
      </c>
      <c r="L36">
        <f t="shared" si="2"/>
        <v>3.6390101892285296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J3" sqref="J3"/>
    </sheetView>
  </sheetViews>
  <sheetFormatPr defaultRowHeight="15"/>
  <cols>
    <col min="1" max="1" width="5.28515625" style="2" customWidth="1"/>
    <col min="2" max="2" width="36.140625" bestFit="1" customWidth="1"/>
    <col min="11" max="11" width="18.85546875" bestFit="1" customWidth="1"/>
  </cols>
  <sheetData>
    <row r="1" spans="1:17">
      <c r="C1" s="14" t="s">
        <v>7</v>
      </c>
      <c r="D1" s="14"/>
      <c r="E1" s="14"/>
      <c r="F1" s="14"/>
      <c r="G1" s="14"/>
      <c r="H1">
        <v>200</v>
      </c>
    </row>
    <row r="4" spans="1:17">
      <c r="A4" s="3" t="s">
        <v>0</v>
      </c>
      <c r="B4" s="1"/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17">
      <c r="A5" s="3">
        <v>1</v>
      </c>
      <c r="B5" s="1" t="s">
        <v>25</v>
      </c>
      <c r="C5" s="1">
        <v>35</v>
      </c>
      <c r="D5" s="1">
        <v>28</v>
      </c>
      <c r="E5" s="1">
        <v>15</v>
      </c>
      <c r="F5" s="1">
        <v>37</v>
      </c>
      <c r="G5" s="1">
        <f>SUM(C5:F5)</f>
        <v>115</v>
      </c>
      <c r="H5" s="1">
        <f>(G5/H1)*100</f>
        <v>57.499999999999993</v>
      </c>
    </row>
    <row r="6" spans="1:17">
      <c r="A6" s="3">
        <v>2</v>
      </c>
      <c r="B6" s="1" t="s">
        <v>56</v>
      </c>
      <c r="C6" s="1">
        <v>38</v>
      </c>
      <c r="D6" s="1">
        <v>41</v>
      </c>
      <c r="E6" s="1">
        <v>42</v>
      </c>
      <c r="F6" s="1">
        <v>46</v>
      </c>
      <c r="G6" s="1">
        <f t="shared" ref="G6:G34" si="0">SUM(C6:F6)</f>
        <v>167</v>
      </c>
      <c r="H6" s="1">
        <f>(G6/H1)*100</f>
        <v>83.5</v>
      </c>
    </row>
    <row r="7" spans="1:17">
      <c r="A7" s="3">
        <v>3</v>
      </c>
      <c r="B7" s="1" t="s">
        <v>28</v>
      </c>
      <c r="C7" s="1">
        <v>49</v>
      </c>
      <c r="D7" s="1">
        <v>46</v>
      </c>
      <c r="E7" s="1">
        <v>52</v>
      </c>
      <c r="F7" s="1">
        <v>53</v>
      </c>
      <c r="G7" s="1">
        <f t="shared" si="0"/>
        <v>200</v>
      </c>
      <c r="H7" s="1">
        <f>(G7/H1)*100</f>
        <v>100</v>
      </c>
    </row>
    <row r="8" spans="1:17">
      <c r="A8" s="3">
        <v>4</v>
      </c>
      <c r="B8" s="1" t="s">
        <v>59</v>
      </c>
      <c r="C8" s="1">
        <v>21</v>
      </c>
      <c r="D8" s="1">
        <v>22</v>
      </c>
      <c r="E8" s="1">
        <v>36</v>
      </c>
      <c r="F8" s="1">
        <v>31</v>
      </c>
      <c r="G8" s="1">
        <f t="shared" si="0"/>
        <v>110</v>
      </c>
      <c r="H8" s="1">
        <f>(G8/H1)*100</f>
        <v>55.000000000000007</v>
      </c>
    </row>
    <row r="9" spans="1:17">
      <c r="A9" s="3">
        <v>5</v>
      </c>
      <c r="B9" s="1" t="s">
        <v>38</v>
      </c>
      <c r="C9" s="1">
        <v>45</v>
      </c>
      <c r="D9" s="1">
        <v>43</v>
      </c>
      <c r="E9" s="1">
        <v>48</v>
      </c>
      <c r="F9" s="1">
        <v>47</v>
      </c>
      <c r="G9" s="1">
        <f t="shared" si="0"/>
        <v>183</v>
      </c>
      <c r="H9" s="1">
        <f>(G9/H1)*100</f>
        <v>91.5</v>
      </c>
      <c r="K9" s="1"/>
      <c r="L9" s="1" t="s">
        <v>67</v>
      </c>
      <c r="M9" s="1" t="s">
        <v>13</v>
      </c>
      <c r="N9" s="1" t="s">
        <v>14</v>
      </c>
      <c r="O9" s="1" t="s">
        <v>68</v>
      </c>
      <c r="P9" s="1" t="s">
        <v>15</v>
      </c>
      <c r="Q9" s="1" t="s">
        <v>5</v>
      </c>
    </row>
    <row r="10" spans="1:17">
      <c r="A10" s="3">
        <v>6</v>
      </c>
      <c r="B10" s="1" t="s">
        <v>55</v>
      </c>
      <c r="C10" s="1">
        <v>44</v>
      </c>
      <c r="D10" s="1">
        <v>44</v>
      </c>
      <c r="E10" s="1">
        <v>29</v>
      </c>
      <c r="F10" s="1">
        <v>41</v>
      </c>
      <c r="G10" s="1">
        <f t="shared" si="0"/>
        <v>158</v>
      </c>
      <c r="H10" s="1">
        <f>(G10/H1)*100</f>
        <v>79</v>
      </c>
      <c r="K10" s="1" t="s">
        <v>28</v>
      </c>
      <c r="L10" s="1">
        <v>13</v>
      </c>
      <c r="M10" s="1">
        <v>8</v>
      </c>
      <c r="N10" s="1">
        <v>4</v>
      </c>
      <c r="O10" s="1">
        <v>8</v>
      </c>
      <c r="P10" s="1">
        <v>9</v>
      </c>
      <c r="Q10" s="1">
        <f>SUM(L10:P10)</f>
        <v>42</v>
      </c>
    </row>
    <row r="11" spans="1:17">
      <c r="A11" s="3">
        <v>7</v>
      </c>
      <c r="B11" s="1" t="s">
        <v>29</v>
      </c>
      <c r="C11" s="1">
        <v>34</v>
      </c>
      <c r="D11" s="1">
        <v>33</v>
      </c>
      <c r="E11" s="1">
        <v>26</v>
      </c>
      <c r="F11" s="1">
        <v>31</v>
      </c>
      <c r="G11" s="1">
        <f t="shared" si="0"/>
        <v>124</v>
      </c>
      <c r="H11" s="1">
        <f>(G11/H1)*100</f>
        <v>62</v>
      </c>
      <c r="K11" s="1" t="s">
        <v>38</v>
      </c>
      <c r="L11" s="1">
        <v>10</v>
      </c>
      <c r="M11" s="1">
        <v>13</v>
      </c>
      <c r="N11" s="1">
        <v>13</v>
      </c>
      <c r="O11" s="1">
        <v>4</v>
      </c>
      <c r="P11" s="1">
        <v>4</v>
      </c>
      <c r="Q11" s="1">
        <f t="shared" ref="Q11:Q13" si="1">SUM(L11:P11)</f>
        <v>44</v>
      </c>
    </row>
    <row r="12" spans="1:17">
      <c r="A12" s="3">
        <v>8</v>
      </c>
      <c r="B12" s="1"/>
      <c r="C12" s="1"/>
      <c r="D12" s="1"/>
      <c r="E12" s="1"/>
      <c r="F12" s="1"/>
      <c r="G12" s="1">
        <f t="shared" si="0"/>
        <v>0</v>
      </c>
      <c r="H12" s="1">
        <f>(G12/H1)*100</f>
        <v>0</v>
      </c>
      <c r="K12" s="1" t="s">
        <v>56</v>
      </c>
      <c r="L12" s="1">
        <v>14</v>
      </c>
      <c r="M12" s="1">
        <v>3</v>
      </c>
      <c r="N12" s="1">
        <v>0</v>
      </c>
      <c r="O12" s="1">
        <v>10</v>
      </c>
      <c r="P12" s="1">
        <v>3</v>
      </c>
      <c r="Q12" s="1">
        <f t="shared" si="1"/>
        <v>30</v>
      </c>
    </row>
    <row r="13" spans="1:17">
      <c r="A13" s="3">
        <v>9</v>
      </c>
      <c r="B13" s="20" t="s">
        <v>71</v>
      </c>
      <c r="C13" s="1"/>
      <c r="D13" s="1"/>
      <c r="E13" s="1"/>
      <c r="F13" s="1"/>
      <c r="G13" s="1">
        <f t="shared" si="0"/>
        <v>0</v>
      </c>
      <c r="H13" s="1">
        <f>(G13/H1)*100</f>
        <v>0</v>
      </c>
      <c r="K13" s="1" t="s">
        <v>55</v>
      </c>
      <c r="L13" s="1">
        <v>14</v>
      </c>
      <c r="M13" s="1">
        <v>6</v>
      </c>
      <c r="N13" s="1">
        <v>3</v>
      </c>
      <c r="O13" s="1">
        <v>4</v>
      </c>
      <c r="P13" s="1">
        <v>0</v>
      </c>
      <c r="Q13" s="1">
        <f t="shared" si="1"/>
        <v>27</v>
      </c>
    </row>
    <row r="14" spans="1:17">
      <c r="A14" s="3">
        <v>10</v>
      </c>
      <c r="B14" s="1" t="s">
        <v>47</v>
      </c>
      <c r="C14" s="1">
        <v>52</v>
      </c>
      <c r="D14" s="1">
        <v>38</v>
      </c>
      <c r="E14" s="1">
        <v>33</v>
      </c>
      <c r="F14" s="1"/>
      <c r="G14" s="1">
        <f t="shared" si="0"/>
        <v>123</v>
      </c>
      <c r="H14" s="1">
        <f>(G14/H1)*100</f>
        <v>61.5</v>
      </c>
    </row>
    <row r="15" spans="1:17">
      <c r="A15" s="3">
        <v>11</v>
      </c>
      <c r="B15" s="1" t="s">
        <v>52</v>
      </c>
      <c r="C15" s="1">
        <v>38</v>
      </c>
      <c r="D15" s="1">
        <v>27</v>
      </c>
      <c r="E15" s="1">
        <v>24</v>
      </c>
      <c r="F15" s="1">
        <v>37</v>
      </c>
      <c r="G15" s="1">
        <f t="shared" si="0"/>
        <v>126</v>
      </c>
      <c r="H15" s="1">
        <f>(G15/H1)*100</f>
        <v>63</v>
      </c>
    </row>
    <row r="16" spans="1:17">
      <c r="A16" s="3">
        <v>12</v>
      </c>
      <c r="B16" s="1" t="s">
        <v>54</v>
      </c>
      <c r="C16" s="1">
        <v>30</v>
      </c>
      <c r="D16" s="1">
        <v>38</v>
      </c>
      <c r="E16" s="1">
        <v>36</v>
      </c>
      <c r="F16" s="1">
        <v>38</v>
      </c>
      <c r="G16" s="1">
        <f t="shared" si="0"/>
        <v>142</v>
      </c>
      <c r="H16" s="1">
        <f>(G16/H1)*100</f>
        <v>71</v>
      </c>
    </row>
    <row r="17" spans="1:16">
      <c r="A17" s="3">
        <v>13</v>
      </c>
      <c r="B17" s="1"/>
      <c r="C17" s="1"/>
      <c r="D17" s="1"/>
      <c r="E17" s="1"/>
      <c r="F17" s="1"/>
      <c r="G17" s="1">
        <f t="shared" si="0"/>
        <v>0</v>
      </c>
      <c r="H17" s="1">
        <f>(G17/H1)*100</f>
        <v>0</v>
      </c>
      <c r="K17" s="1"/>
      <c r="L17" s="1" t="s">
        <v>66</v>
      </c>
      <c r="M17" s="1" t="s">
        <v>67</v>
      </c>
      <c r="N17" s="1" t="s">
        <v>13</v>
      </c>
      <c r="O17" s="1" t="s">
        <v>14</v>
      </c>
      <c r="P17" s="1" t="s">
        <v>5</v>
      </c>
    </row>
    <row r="18" spans="1:16">
      <c r="A18" s="3">
        <v>14</v>
      </c>
      <c r="B18" s="1"/>
      <c r="C18" s="1"/>
      <c r="D18" s="1"/>
      <c r="E18" s="1"/>
      <c r="F18" s="1"/>
      <c r="G18" s="1">
        <f t="shared" si="0"/>
        <v>0</v>
      </c>
      <c r="H18" s="1">
        <f>(G18/H1)*100</f>
        <v>0</v>
      </c>
      <c r="K18" s="1" t="s">
        <v>29</v>
      </c>
      <c r="L18" s="1">
        <v>10</v>
      </c>
      <c r="M18" s="1">
        <v>10</v>
      </c>
      <c r="N18" s="1">
        <v>13</v>
      </c>
      <c r="O18" s="1"/>
      <c r="P18" s="1">
        <f>SUM(L18:O18)</f>
        <v>33</v>
      </c>
    </row>
    <row r="19" spans="1:16">
      <c r="A19" s="3">
        <v>15</v>
      </c>
      <c r="B19" s="1"/>
      <c r="C19" s="1"/>
      <c r="D19" s="1"/>
      <c r="E19" s="1"/>
      <c r="F19" s="1"/>
      <c r="G19" s="1">
        <f t="shared" si="0"/>
        <v>0</v>
      </c>
      <c r="H19" s="1">
        <f>(G19/H1)*100</f>
        <v>0</v>
      </c>
      <c r="K19" s="1" t="s">
        <v>59</v>
      </c>
      <c r="L19" s="1">
        <v>14</v>
      </c>
      <c r="M19" s="1">
        <v>9</v>
      </c>
      <c r="N19" s="1">
        <v>9</v>
      </c>
      <c r="O19" s="1">
        <v>10</v>
      </c>
      <c r="P19" s="1">
        <f t="shared" ref="P19:P20" si="2">SUM(L19:O19)</f>
        <v>42</v>
      </c>
    </row>
    <row r="20" spans="1:16">
      <c r="A20" s="3">
        <v>16</v>
      </c>
      <c r="B20" s="1"/>
      <c r="C20" s="1"/>
      <c r="D20" s="1"/>
      <c r="E20" s="1"/>
      <c r="F20" s="1"/>
      <c r="G20" s="1">
        <f t="shared" si="0"/>
        <v>0</v>
      </c>
      <c r="H20" s="1">
        <f>(G20/H1)*100</f>
        <v>0</v>
      </c>
      <c r="K20" s="1" t="s">
        <v>25</v>
      </c>
      <c r="L20" s="1">
        <v>12</v>
      </c>
      <c r="M20" s="1">
        <v>12</v>
      </c>
      <c r="N20" s="1">
        <v>4</v>
      </c>
      <c r="O20" s="1">
        <v>5</v>
      </c>
      <c r="P20" s="1">
        <f t="shared" si="2"/>
        <v>33</v>
      </c>
    </row>
    <row r="21" spans="1:16">
      <c r="A21" s="3">
        <v>17</v>
      </c>
      <c r="B21" s="1"/>
      <c r="C21" s="1"/>
      <c r="D21" s="1"/>
      <c r="E21" s="1"/>
      <c r="F21" s="1"/>
      <c r="G21" s="1">
        <f t="shared" si="0"/>
        <v>0</v>
      </c>
      <c r="H21" s="1">
        <f>(G21/H1)*100</f>
        <v>0</v>
      </c>
    </row>
    <row r="22" spans="1:16">
      <c r="A22" s="3">
        <v>18</v>
      </c>
      <c r="B22" s="1"/>
      <c r="C22" s="1"/>
      <c r="D22" s="1"/>
      <c r="E22" s="1"/>
      <c r="F22" s="1"/>
      <c r="G22" s="1">
        <f t="shared" si="0"/>
        <v>0</v>
      </c>
      <c r="H22" s="1">
        <f>(G22/H1)*100</f>
        <v>0</v>
      </c>
    </row>
    <row r="23" spans="1:16">
      <c r="A23" s="3">
        <v>19</v>
      </c>
      <c r="B23" s="1"/>
      <c r="C23" s="1"/>
      <c r="D23" s="1"/>
      <c r="E23" s="1"/>
      <c r="F23" s="1"/>
      <c r="G23" s="1">
        <f t="shared" si="0"/>
        <v>0</v>
      </c>
      <c r="H23" s="1">
        <f>(G23/H1)*100</f>
        <v>0</v>
      </c>
    </row>
    <row r="24" spans="1:16">
      <c r="A24" s="3">
        <v>20</v>
      </c>
      <c r="B24" s="1"/>
      <c r="C24" s="1"/>
      <c r="D24" s="1"/>
      <c r="E24" s="1"/>
      <c r="F24" s="1"/>
      <c r="G24" s="1">
        <f t="shared" si="0"/>
        <v>0</v>
      </c>
      <c r="H24" s="1">
        <f>(G24/H1)*100</f>
        <v>0</v>
      </c>
    </row>
    <row r="25" spans="1:16">
      <c r="A25" s="3">
        <v>21</v>
      </c>
      <c r="B25" s="1"/>
      <c r="C25" s="1"/>
      <c r="D25" s="1"/>
      <c r="E25" s="1"/>
      <c r="F25" s="1"/>
      <c r="G25" s="1">
        <f t="shared" si="0"/>
        <v>0</v>
      </c>
      <c r="H25" s="1">
        <f>(G25/H1)*100</f>
        <v>0</v>
      </c>
    </row>
    <row r="26" spans="1:16">
      <c r="A26" s="3">
        <v>22</v>
      </c>
      <c r="B26" s="1"/>
      <c r="C26" s="1"/>
      <c r="D26" s="1"/>
      <c r="E26" s="1"/>
      <c r="F26" s="1"/>
      <c r="G26" s="1">
        <f t="shared" si="0"/>
        <v>0</v>
      </c>
      <c r="H26" s="1">
        <f>(G26/H1)*100</f>
        <v>0</v>
      </c>
    </row>
    <row r="27" spans="1:16">
      <c r="A27" s="3">
        <v>23</v>
      </c>
      <c r="B27" s="1"/>
      <c r="C27" s="1"/>
      <c r="D27" s="1"/>
      <c r="E27" s="1"/>
      <c r="F27" s="1"/>
      <c r="G27" s="1">
        <f t="shared" si="0"/>
        <v>0</v>
      </c>
      <c r="H27" s="1">
        <f>(G27/H1)*100</f>
        <v>0</v>
      </c>
    </row>
    <row r="28" spans="1:16">
      <c r="A28" s="3">
        <v>24</v>
      </c>
      <c r="B28" s="1"/>
      <c r="C28" s="1"/>
      <c r="D28" s="1"/>
      <c r="E28" s="1"/>
      <c r="F28" s="1"/>
      <c r="G28" s="1">
        <f t="shared" si="0"/>
        <v>0</v>
      </c>
      <c r="H28" s="1">
        <f>(G28/H1)*100</f>
        <v>0</v>
      </c>
    </row>
    <row r="29" spans="1:16">
      <c r="A29" s="3">
        <v>25</v>
      </c>
      <c r="B29" s="1"/>
      <c r="C29" s="1"/>
      <c r="D29" s="1"/>
      <c r="E29" s="1"/>
      <c r="F29" s="1"/>
      <c r="G29" s="1">
        <f t="shared" si="0"/>
        <v>0</v>
      </c>
      <c r="H29" s="1">
        <f>(G29/H1)*100</f>
        <v>0</v>
      </c>
    </row>
    <row r="30" spans="1:16">
      <c r="A30" s="3">
        <v>26</v>
      </c>
      <c r="B30" s="1"/>
      <c r="C30" s="1"/>
      <c r="D30" s="1"/>
      <c r="E30" s="1"/>
      <c r="F30" s="1"/>
      <c r="G30" s="1">
        <f t="shared" si="0"/>
        <v>0</v>
      </c>
      <c r="H30" s="1">
        <f>(G30/H1)*100</f>
        <v>0</v>
      </c>
    </row>
    <row r="31" spans="1:16">
      <c r="A31" s="3">
        <v>27</v>
      </c>
      <c r="B31" s="1"/>
      <c r="C31" s="1"/>
      <c r="D31" s="1"/>
      <c r="E31" s="1"/>
      <c r="F31" s="1"/>
      <c r="G31" s="1">
        <f t="shared" si="0"/>
        <v>0</v>
      </c>
      <c r="H31" s="1">
        <f>(G31/H1)*100</f>
        <v>0</v>
      </c>
    </row>
    <row r="32" spans="1:16">
      <c r="A32" s="3">
        <v>28</v>
      </c>
      <c r="B32" s="1"/>
      <c r="C32" s="1"/>
      <c r="D32" s="1"/>
      <c r="E32" s="1"/>
      <c r="F32" s="1"/>
      <c r="G32" s="1">
        <f t="shared" si="0"/>
        <v>0</v>
      </c>
      <c r="H32" s="1">
        <f>(G32/H1)*100</f>
        <v>0</v>
      </c>
    </row>
    <row r="33" spans="1:8">
      <c r="A33" s="3">
        <v>29</v>
      </c>
      <c r="B33" s="1"/>
      <c r="C33" s="1"/>
      <c r="D33" s="1"/>
      <c r="E33" s="1"/>
      <c r="F33" s="1"/>
      <c r="G33" s="1">
        <f t="shared" si="0"/>
        <v>0</v>
      </c>
      <c r="H33" s="1">
        <f>(G33/H1)*100</f>
        <v>0</v>
      </c>
    </row>
    <row r="34" spans="1:8">
      <c r="A34" s="3">
        <v>30</v>
      </c>
      <c r="B34" s="1"/>
      <c r="C34" s="1"/>
      <c r="D34" s="1"/>
      <c r="E34" s="1"/>
      <c r="F34" s="1"/>
      <c r="G34" s="1">
        <f t="shared" si="0"/>
        <v>0</v>
      </c>
      <c r="H34" s="1">
        <f>(G34/H1)*100</f>
        <v>0</v>
      </c>
    </row>
  </sheetData>
  <mergeCells count="1">
    <mergeCell ref="C1:G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"/>
  <sheetViews>
    <sheetView workbookViewId="0"/>
  </sheetViews>
  <sheetFormatPr defaultRowHeight="15"/>
  <cols>
    <col min="1" max="1" width="5.28515625" bestFit="1" customWidth="1"/>
    <col min="2" max="2" width="22.7109375" bestFit="1" customWidth="1"/>
  </cols>
  <sheetData>
    <row r="1" spans="1:9">
      <c r="A1" s="2"/>
    </row>
    <row r="2" spans="1:9">
      <c r="A2" s="2"/>
      <c r="C2" s="14" t="s">
        <v>7</v>
      </c>
      <c r="D2" s="14"/>
      <c r="E2" s="14"/>
      <c r="F2" s="14"/>
      <c r="G2" s="14"/>
      <c r="H2">
        <v>48</v>
      </c>
    </row>
    <row r="3" spans="1:9">
      <c r="A3" s="2"/>
    </row>
    <row r="4" spans="1:9">
      <c r="A4" s="3" t="s">
        <v>0</v>
      </c>
      <c r="B4" s="1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5</v>
      </c>
      <c r="I4" s="1" t="s">
        <v>6</v>
      </c>
    </row>
    <row r="5" spans="1:9">
      <c r="A5" s="3">
        <v>1</v>
      </c>
      <c r="B5" s="1" t="s">
        <v>50</v>
      </c>
      <c r="C5" s="1">
        <v>0</v>
      </c>
      <c r="D5" s="1">
        <v>3</v>
      </c>
      <c r="E5" s="1">
        <v>3</v>
      </c>
      <c r="F5" s="1">
        <v>0</v>
      </c>
      <c r="G5" s="1">
        <v>7</v>
      </c>
      <c r="H5" s="1">
        <f>SUM(C5:G5)</f>
        <v>13</v>
      </c>
      <c r="I5" s="1">
        <f>(H5/H2)*100</f>
        <v>27.083333333333332</v>
      </c>
    </row>
    <row r="6" spans="1:9">
      <c r="A6" s="3">
        <v>2</v>
      </c>
      <c r="B6" s="1" t="s">
        <v>43</v>
      </c>
      <c r="C6" s="1">
        <v>7</v>
      </c>
      <c r="D6" s="1">
        <v>6</v>
      </c>
      <c r="E6" s="1">
        <v>8</v>
      </c>
      <c r="F6" s="1">
        <v>9</v>
      </c>
      <c r="G6" s="1">
        <v>0</v>
      </c>
      <c r="H6" s="1">
        <f t="shared" ref="H6:H33" si="0">SUM(C6:G6)</f>
        <v>30</v>
      </c>
      <c r="I6" s="1">
        <f>(H6/H2)*100</f>
        <v>62.5</v>
      </c>
    </row>
    <row r="7" spans="1:9">
      <c r="A7" s="3">
        <v>3</v>
      </c>
      <c r="B7" s="1" t="s">
        <v>34</v>
      </c>
      <c r="C7" s="1">
        <v>4</v>
      </c>
      <c r="D7" s="1">
        <v>4</v>
      </c>
      <c r="E7" s="1">
        <v>3</v>
      </c>
      <c r="F7" s="1">
        <v>8</v>
      </c>
      <c r="G7" s="1">
        <v>0</v>
      </c>
      <c r="H7" s="1">
        <f t="shared" si="0"/>
        <v>19</v>
      </c>
      <c r="I7" s="1">
        <f>(H7/H2)*100</f>
        <v>39.583333333333329</v>
      </c>
    </row>
    <row r="8" spans="1:9">
      <c r="A8" s="3">
        <v>4</v>
      </c>
      <c r="B8" s="1" t="s">
        <v>39</v>
      </c>
      <c r="C8" s="1">
        <v>3</v>
      </c>
      <c r="D8" s="1">
        <v>0</v>
      </c>
      <c r="E8" s="1">
        <v>0</v>
      </c>
      <c r="F8" s="1">
        <v>0</v>
      </c>
      <c r="G8" s="1">
        <v>0</v>
      </c>
      <c r="H8" s="1">
        <f t="shared" si="0"/>
        <v>3</v>
      </c>
      <c r="I8" s="1">
        <f>(H8/H2)*100</f>
        <v>6.25</v>
      </c>
    </row>
    <row r="9" spans="1:9">
      <c r="A9" s="3">
        <v>5</v>
      </c>
      <c r="B9" s="1" t="s">
        <v>53</v>
      </c>
      <c r="C9" s="1">
        <v>9</v>
      </c>
      <c r="D9" s="1">
        <v>0</v>
      </c>
      <c r="E9" s="1">
        <v>5</v>
      </c>
      <c r="F9" s="1">
        <v>3</v>
      </c>
      <c r="G9" s="1">
        <v>0</v>
      </c>
      <c r="H9" s="1">
        <f t="shared" si="0"/>
        <v>17</v>
      </c>
      <c r="I9" s="1">
        <f>(H9/H2)*100</f>
        <v>35.416666666666671</v>
      </c>
    </row>
    <row r="10" spans="1:9">
      <c r="A10" s="3">
        <v>6</v>
      </c>
      <c r="B10" s="1" t="s">
        <v>32</v>
      </c>
      <c r="C10" s="1">
        <v>4</v>
      </c>
      <c r="D10" s="1">
        <v>3</v>
      </c>
      <c r="E10" s="1">
        <v>9</v>
      </c>
      <c r="F10" s="1">
        <v>3</v>
      </c>
      <c r="G10" s="1">
        <v>7</v>
      </c>
      <c r="H10" s="1">
        <f t="shared" si="0"/>
        <v>26</v>
      </c>
      <c r="I10" s="1">
        <f>(H10/H2)*100</f>
        <v>54.166666666666664</v>
      </c>
    </row>
    <row r="11" spans="1:9">
      <c r="A11" s="3">
        <v>7</v>
      </c>
      <c r="B11" s="1" t="s">
        <v>40</v>
      </c>
      <c r="C11" s="1">
        <v>3</v>
      </c>
      <c r="D11" s="1">
        <v>8</v>
      </c>
      <c r="E11" s="1">
        <v>4</v>
      </c>
      <c r="F11" s="1">
        <v>3</v>
      </c>
      <c r="G11" s="1">
        <v>4</v>
      </c>
      <c r="H11" s="1">
        <f t="shared" si="0"/>
        <v>22</v>
      </c>
      <c r="I11" s="1">
        <f>(H11/H2)*100</f>
        <v>45.833333333333329</v>
      </c>
    </row>
    <row r="12" spans="1:9">
      <c r="A12" s="3">
        <v>8</v>
      </c>
      <c r="B12" s="1" t="s">
        <v>33</v>
      </c>
      <c r="C12" s="1">
        <v>4</v>
      </c>
      <c r="D12" s="1">
        <v>11</v>
      </c>
      <c r="E12" s="1">
        <v>7</v>
      </c>
      <c r="F12" s="1">
        <v>3</v>
      </c>
      <c r="G12" s="1">
        <v>8</v>
      </c>
      <c r="H12" s="1">
        <f t="shared" si="0"/>
        <v>33</v>
      </c>
      <c r="I12" s="1">
        <f>(H12/H2)*100</f>
        <v>68.75</v>
      </c>
    </row>
    <row r="13" spans="1:9">
      <c r="A13" s="3">
        <v>9</v>
      </c>
      <c r="B13" s="1" t="s">
        <v>24</v>
      </c>
      <c r="C13" s="1">
        <v>5</v>
      </c>
      <c r="D13" s="1">
        <v>0</v>
      </c>
      <c r="E13" s="1">
        <v>6</v>
      </c>
      <c r="F13" s="1">
        <v>4</v>
      </c>
      <c r="G13" s="1">
        <v>0</v>
      </c>
      <c r="H13" s="1">
        <f>SUM(C13:G13)</f>
        <v>15</v>
      </c>
      <c r="I13" s="1">
        <f>(H13/H2)*100</f>
        <v>31.25</v>
      </c>
    </row>
    <row r="14" spans="1:9">
      <c r="A14" s="3">
        <v>10</v>
      </c>
      <c r="B14" s="1" t="s">
        <v>37</v>
      </c>
      <c r="C14" s="1">
        <v>13</v>
      </c>
      <c r="D14" s="1">
        <v>10</v>
      </c>
      <c r="E14" s="1">
        <v>7</v>
      </c>
      <c r="F14" s="1">
        <v>0</v>
      </c>
      <c r="G14" s="1">
        <v>9</v>
      </c>
      <c r="H14" s="1">
        <f t="shared" si="0"/>
        <v>39</v>
      </c>
      <c r="I14" s="1">
        <f>(H14/H2)*100</f>
        <v>81.25</v>
      </c>
    </row>
    <row r="15" spans="1:9">
      <c r="A15" s="3">
        <v>11</v>
      </c>
      <c r="B15" s="1" t="s">
        <v>44</v>
      </c>
      <c r="C15" s="1">
        <v>4</v>
      </c>
      <c r="D15" s="1">
        <v>12</v>
      </c>
      <c r="E15" s="1">
        <v>5</v>
      </c>
      <c r="F15" s="1">
        <v>15</v>
      </c>
      <c r="G15" s="1">
        <v>12</v>
      </c>
      <c r="H15" s="1">
        <f t="shared" si="0"/>
        <v>48</v>
      </c>
      <c r="I15" s="1">
        <f>(H15/H2)*100</f>
        <v>100</v>
      </c>
    </row>
    <row r="16" spans="1:9">
      <c r="A16" s="3">
        <v>12</v>
      </c>
      <c r="B16" s="1" t="s">
        <v>48</v>
      </c>
      <c r="C16" s="1">
        <v>0</v>
      </c>
      <c r="D16" s="1">
        <v>0</v>
      </c>
      <c r="E16" s="1">
        <v>0</v>
      </c>
      <c r="F16" s="1">
        <v>3</v>
      </c>
      <c r="G16" s="1">
        <v>0</v>
      </c>
      <c r="H16" s="1">
        <f t="shared" si="0"/>
        <v>3</v>
      </c>
      <c r="I16" s="1">
        <f>(H16/H2)*100</f>
        <v>6.25</v>
      </c>
    </row>
    <row r="17" spans="1:9">
      <c r="A17" s="3">
        <v>13</v>
      </c>
      <c r="B17" s="1" t="s">
        <v>49</v>
      </c>
      <c r="C17" s="1">
        <v>0</v>
      </c>
      <c r="D17" s="1">
        <v>0</v>
      </c>
      <c r="E17" s="1">
        <v>0</v>
      </c>
      <c r="F17" s="1">
        <v>0</v>
      </c>
      <c r="G17" s="1"/>
      <c r="H17" s="1">
        <f t="shared" si="0"/>
        <v>0</v>
      </c>
      <c r="I17" s="1">
        <f>(H17/H2)*100</f>
        <v>0</v>
      </c>
    </row>
    <row r="18" spans="1:9">
      <c r="A18" s="3">
        <v>14</v>
      </c>
      <c r="B18" s="1" t="s">
        <v>41</v>
      </c>
      <c r="C18" s="1">
        <v>3</v>
      </c>
      <c r="D18" s="1">
        <v>12</v>
      </c>
      <c r="E18" s="1">
        <v>3</v>
      </c>
      <c r="F18" s="1">
        <v>3</v>
      </c>
      <c r="G18" s="1">
        <v>3</v>
      </c>
      <c r="H18" s="1">
        <f t="shared" si="0"/>
        <v>24</v>
      </c>
      <c r="I18" s="1">
        <f>(H18/H2)*100</f>
        <v>50</v>
      </c>
    </row>
    <row r="19" spans="1:9">
      <c r="A19" s="3">
        <v>15</v>
      </c>
      <c r="B19" s="1" t="s">
        <v>46</v>
      </c>
      <c r="C19" s="1">
        <v>4</v>
      </c>
      <c r="D19" s="1">
        <v>4</v>
      </c>
      <c r="E19" s="1">
        <v>4</v>
      </c>
      <c r="F19" s="1">
        <v>3</v>
      </c>
      <c r="G19" s="1">
        <v>6</v>
      </c>
      <c r="H19" s="1">
        <f t="shared" si="0"/>
        <v>21</v>
      </c>
      <c r="I19" s="1">
        <f>(H19/H2)*100</f>
        <v>43.75</v>
      </c>
    </row>
    <row r="20" spans="1:9">
      <c r="A20" s="3">
        <v>16</v>
      </c>
      <c r="B20" s="1" t="s">
        <v>36</v>
      </c>
      <c r="C20" s="1">
        <v>0</v>
      </c>
      <c r="D20" s="1">
        <v>0</v>
      </c>
      <c r="E20" s="1">
        <v>5</v>
      </c>
      <c r="F20" s="1">
        <v>7</v>
      </c>
      <c r="G20" s="1">
        <v>8</v>
      </c>
      <c r="H20" s="1">
        <f>SUM(C20:G20)</f>
        <v>20</v>
      </c>
      <c r="I20" s="1">
        <f>(H20/H2)*100</f>
        <v>41.666666666666671</v>
      </c>
    </row>
    <row r="21" spans="1:9">
      <c r="A21" s="3">
        <v>17</v>
      </c>
      <c r="B21" s="1" t="s">
        <v>31</v>
      </c>
      <c r="C21" s="1">
        <v>3</v>
      </c>
      <c r="D21" s="1">
        <v>6</v>
      </c>
      <c r="E21" s="1">
        <v>9</v>
      </c>
      <c r="F21" s="1">
        <v>5</v>
      </c>
      <c r="G21" s="1">
        <v>4</v>
      </c>
      <c r="H21" s="1">
        <f t="shared" si="0"/>
        <v>27</v>
      </c>
      <c r="I21" s="1">
        <f>(H21/H2)*100</f>
        <v>56.25</v>
      </c>
    </row>
    <row r="22" spans="1:9">
      <c r="A22" s="3">
        <v>18</v>
      </c>
      <c r="B22" s="1" t="s">
        <v>30</v>
      </c>
      <c r="C22" s="1">
        <v>8</v>
      </c>
      <c r="D22" s="1">
        <v>3</v>
      </c>
      <c r="E22" s="1">
        <v>4</v>
      </c>
      <c r="F22" s="1">
        <v>9</v>
      </c>
      <c r="G22" s="1">
        <v>3</v>
      </c>
      <c r="H22" s="1">
        <f t="shared" si="0"/>
        <v>27</v>
      </c>
      <c r="I22" s="1">
        <f>(H22/H2)*100</f>
        <v>56.25</v>
      </c>
    </row>
    <row r="23" spans="1:9">
      <c r="A23" s="3">
        <v>19</v>
      </c>
      <c r="B23" s="1" t="s">
        <v>35</v>
      </c>
      <c r="C23" s="1">
        <v>4</v>
      </c>
      <c r="D23" s="1">
        <v>4</v>
      </c>
      <c r="E23" s="1">
        <v>3</v>
      </c>
      <c r="F23" s="1">
        <v>6</v>
      </c>
      <c r="G23" s="1">
        <v>0</v>
      </c>
      <c r="H23" s="1">
        <f t="shared" si="0"/>
        <v>17</v>
      </c>
      <c r="I23" s="1">
        <f>(H23/H2)*100</f>
        <v>35.416666666666671</v>
      </c>
    </row>
    <row r="24" spans="1:9">
      <c r="A24" s="3">
        <v>20</v>
      </c>
      <c r="B24" s="1" t="s">
        <v>27</v>
      </c>
      <c r="C24" s="1">
        <v>12</v>
      </c>
      <c r="D24" s="1">
        <v>7</v>
      </c>
      <c r="E24" s="1">
        <v>8</v>
      </c>
      <c r="F24" s="1">
        <v>7</v>
      </c>
      <c r="G24" s="1">
        <v>3</v>
      </c>
      <c r="H24" s="1">
        <f t="shared" si="0"/>
        <v>37</v>
      </c>
      <c r="I24" s="1">
        <f>(H24/H2)*100</f>
        <v>77.083333333333343</v>
      </c>
    </row>
    <row r="25" spans="1:9">
      <c r="A25" s="3">
        <v>21</v>
      </c>
      <c r="B25" s="1" t="s">
        <v>26</v>
      </c>
      <c r="C25" s="1">
        <v>8</v>
      </c>
      <c r="D25" s="1">
        <v>3</v>
      </c>
      <c r="E25" s="1">
        <v>8</v>
      </c>
      <c r="F25" s="1">
        <v>5</v>
      </c>
      <c r="G25" s="1">
        <v>3</v>
      </c>
      <c r="H25" s="1">
        <f t="shared" si="0"/>
        <v>27</v>
      </c>
      <c r="I25" s="1">
        <f>(H25/H2)*100</f>
        <v>56.25</v>
      </c>
    </row>
    <row r="26" spans="1:9">
      <c r="A26" s="3">
        <v>22</v>
      </c>
      <c r="B26" s="1" t="s">
        <v>42</v>
      </c>
      <c r="C26" s="1">
        <v>6</v>
      </c>
      <c r="D26" s="1">
        <v>12</v>
      </c>
      <c r="E26" s="1">
        <v>4</v>
      </c>
      <c r="F26" s="1">
        <v>8</v>
      </c>
      <c r="G26" s="1">
        <v>4</v>
      </c>
      <c r="H26" s="1">
        <f t="shared" si="0"/>
        <v>34</v>
      </c>
      <c r="I26" s="1">
        <f>(H26/H2)*100</f>
        <v>70.833333333333343</v>
      </c>
    </row>
    <row r="27" spans="1:9">
      <c r="A27" s="3">
        <v>23</v>
      </c>
      <c r="B27" s="1" t="s">
        <v>51</v>
      </c>
      <c r="C27" s="1" t="s">
        <v>69</v>
      </c>
      <c r="D27" s="1"/>
      <c r="E27" s="1"/>
      <c r="F27" s="1"/>
      <c r="G27" s="1"/>
      <c r="H27" s="1">
        <f t="shared" si="0"/>
        <v>0</v>
      </c>
      <c r="I27" s="1">
        <f>(H27/H2)*100</f>
        <v>0</v>
      </c>
    </row>
    <row r="28" spans="1:9">
      <c r="A28" s="3">
        <v>24</v>
      </c>
      <c r="B28" s="1" t="s">
        <v>23</v>
      </c>
      <c r="C28" s="1">
        <v>8</v>
      </c>
      <c r="D28" s="1">
        <v>5</v>
      </c>
      <c r="E28" s="1">
        <v>3</v>
      </c>
      <c r="F28" s="1">
        <v>4</v>
      </c>
      <c r="G28" s="1">
        <v>4</v>
      </c>
      <c r="H28" s="1">
        <f t="shared" si="0"/>
        <v>24</v>
      </c>
      <c r="I28" s="1">
        <f>(H28/H2)*100</f>
        <v>50</v>
      </c>
    </row>
    <row r="29" spans="1:9">
      <c r="A29" s="3">
        <v>25</v>
      </c>
      <c r="B29" s="1" t="s">
        <v>45</v>
      </c>
      <c r="C29" s="1">
        <v>10</v>
      </c>
      <c r="D29" s="1">
        <v>0</v>
      </c>
      <c r="E29" s="1">
        <v>4</v>
      </c>
      <c r="F29" s="1">
        <v>4</v>
      </c>
      <c r="G29" s="1">
        <v>3</v>
      </c>
      <c r="H29" s="1">
        <f t="shared" si="0"/>
        <v>21</v>
      </c>
      <c r="I29" s="1">
        <f>(H29/H2)*100</f>
        <v>43.75</v>
      </c>
    </row>
    <row r="30" spans="1:9">
      <c r="A30" s="3">
        <v>26</v>
      </c>
      <c r="B30" s="1"/>
      <c r="C30" s="1"/>
      <c r="D30" s="1"/>
      <c r="E30" s="1"/>
      <c r="F30" s="1"/>
      <c r="G30" s="1"/>
      <c r="H30" s="1">
        <f t="shared" si="0"/>
        <v>0</v>
      </c>
      <c r="I30" s="1">
        <f>(H30/H2)*100</f>
        <v>0</v>
      </c>
    </row>
    <row r="31" spans="1:9">
      <c r="A31" s="3">
        <v>27</v>
      </c>
      <c r="B31" s="1"/>
      <c r="C31" s="1"/>
      <c r="D31" s="1"/>
      <c r="E31" s="1"/>
      <c r="F31" s="1"/>
      <c r="G31" s="1"/>
      <c r="H31" s="1">
        <f t="shared" si="0"/>
        <v>0</v>
      </c>
      <c r="I31" s="1">
        <f>(H31/H2)*100</f>
        <v>0</v>
      </c>
    </row>
    <row r="32" spans="1:9">
      <c r="A32" s="3">
        <v>28</v>
      </c>
      <c r="B32" s="1"/>
      <c r="C32" s="1"/>
      <c r="D32" s="1"/>
      <c r="E32" s="1"/>
      <c r="F32" s="1"/>
      <c r="G32" s="1"/>
      <c r="H32" s="1">
        <f t="shared" si="0"/>
        <v>0</v>
      </c>
      <c r="I32" s="1">
        <f>(H32/H2)*100</f>
        <v>0</v>
      </c>
    </row>
    <row r="33" spans="1:9">
      <c r="A33" s="3">
        <v>29</v>
      </c>
      <c r="B33" s="1"/>
      <c r="C33" s="1"/>
      <c r="D33" s="1"/>
      <c r="E33" s="1"/>
      <c r="F33" s="1"/>
      <c r="G33" s="1"/>
      <c r="H33" s="1">
        <f t="shared" si="0"/>
        <v>0</v>
      </c>
      <c r="I33" s="1">
        <f>(H33/H2)*100</f>
        <v>0</v>
      </c>
    </row>
  </sheetData>
  <mergeCells count="1">
    <mergeCell ref="C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3"/>
  <sheetViews>
    <sheetView workbookViewId="0"/>
  </sheetViews>
  <sheetFormatPr defaultRowHeight="15"/>
  <cols>
    <col min="1" max="1" width="5.28515625" bestFit="1" customWidth="1"/>
    <col min="2" max="2" width="19" bestFit="1" customWidth="1"/>
  </cols>
  <sheetData>
    <row r="1" spans="1:9">
      <c r="A1" s="2"/>
    </row>
    <row r="2" spans="1:9">
      <c r="A2" s="2"/>
      <c r="C2" s="14" t="s">
        <v>7</v>
      </c>
      <c r="D2" s="14"/>
      <c r="E2" s="14"/>
      <c r="F2" s="14"/>
      <c r="G2" s="14"/>
      <c r="H2">
        <v>53</v>
      </c>
    </row>
    <row r="3" spans="1:9">
      <c r="A3" s="2"/>
    </row>
    <row r="4" spans="1:9">
      <c r="A4" s="3" t="s">
        <v>0</v>
      </c>
      <c r="B4" s="1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5</v>
      </c>
      <c r="I4" s="1" t="s">
        <v>6</v>
      </c>
    </row>
    <row r="5" spans="1:9">
      <c r="A5" s="3">
        <v>1</v>
      </c>
      <c r="B5" s="1" t="s">
        <v>25</v>
      </c>
      <c r="C5" s="1">
        <v>0</v>
      </c>
      <c r="D5" s="1">
        <v>8</v>
      </c>
      <c r="E5" s="1">
        <v>3</v>
      </c>
      <c r="F5" s="1">
        <v>8</v>
      </c>
      <c r="G5" s="1">
        <v>13</v>
      </c>
      <c r="H5" s="1">
        <f>SUM(C5:G5)</f>
        <v>32</v>
      </c>
      <c r="I5" s="1">
        <f>(H5/H2)*100</f>
        <v>60.377358490566039</v>
      </c>
    </row>
    <row r="6" spans="1:9">
      <c r="A6" s="3">
        <v>2</v>
      </c>
      <c r="B6" s="1" t="s">
        <v>56</v>
      </c>
      <c r="C6" s="1">
        <v>4</v>
      </c>
      <c r="D6" s="1">
        <v>8</v>
      </c>
      <c r="E6" s="1">
        <v>10</v>
      </c>
      <c r="F6" s="1">
        <v>3</v>
      </c>
      <c r="G6" s="1">
        <v>3</v>
      </c>
      <c r="H6" s="1">
        <f t="shared" ref="H6:H33" si="0">SUM(C6:G6)</f>
        <v>28</v>
      </c>
      <c r="I6" s="1">
        <f>(H6/H2)*100</f>
        <v>52.830188679245282</v>
      </c>
    </row>
    <row r="7" spans="1:9">
      <c r="A7" s="3">
        <v>3</v>
      </c>
      <c r="B7" s="1" t="s">
        <v>28</v>
      </c>
      <c r="C7" s="1">
        <v>12</v>
      </c>
      <c r="D7" s="1">
        <v>13</v>
      </c>
      <c r="E7" s="1">
        <v>7</v>
      </c>
      <c r="F7" s="1">
        <v>9</v>
      </c>
      <c r="G7" s="1">
        <v>12</v>
      </c>
      <c r="H7" s="1">
        <f t="shared" si="0"/>
        <v>53</v>
      </c>
      <c r="I7" s="1">
        <f>(H7/H2)*100</f>
        <v>100</v>
      </c>
    </row>
    <row r="8" spans="1:9">
      <c r="A8" s="3">
        <v>4</v>
      </c>
      <c r="B8" s="1" t="s">
        <v>59</v>
      </c>
      <c r="C8" s="1">
        <v>12</v>
      </c>
      <c r="D8" s="1">
        <v>6</v>
      </c>
      <c r="E8" s="1">
        <v>11</v>
      </c>
      <c r="F8" s="1">
        <v>9</v>
      </c>
      <c r="G8" s="1">
        <v>12</v>
      </c>
      <c r="H8" s="1">
        <f t="shared" si="0"/>
        <v>50</v>
      </c>
      <c r="I8" s="1">
        <f>(H8/H2)*100</f>
        <v>94.339622641509436</v>
      </c>
    </row>
    <row r="9" spans="1:9">
      <c r="A9" s="3">
        <v>5</v>
      </c>
      <c r="B9" s="1" t="s">
        <v>38</v>
      </c>
      <c r="C9" s="1">
        <v>0</v>
      </c>
      <c r="D9" s="1">
        <v>9</v>
      </c>
      <c r="E9" s="1">
        <v>12</v>
      </c>
      <c r="F9" s="1">
        <v>13</v>
      </c>
      <c r="G9" s="1">
        <v>9</v>
      </c>
      <c r="H9" s="1">
        <f t="shared" si="0"/>
        <v>43</v>
      </c>
      <c r="I9" s="1">
        <f>(H9/H2)*100</f>
        <v>81.132075471698116</v>
      </c>
    </row>
    <row r="10" spans="1:9">
      <c r="A10" s="3">
        <v>6</v>
      </c>
      <c r="B10" s="1" t="s">
        <v>55</v>
      </c>
      <c r="C10" s="1">
        <v>0</v>
      </c>
      <c r="D10" s="1">
        <v>8</v>
      </c>
      <c r="E10" s="1">
        <v>8</v>
      </c>
      <c r="F10" s="1">
        <v>9</v>
      </c>
      <c r="G10" s="1">
        <v>9</v>
      </c>
      <c r="H10" s="1">
        <f t="shared" si="0"/>
        <v>34</v>
      </c>
      <c r="I10" s="1">
        <f>(H10/H2)*100</f>
        <v>64.15094339622641</v>
      </c>
    </row>
    <row r="11" spans="1:9">
      <c r="A11" s="3">
        <v>7</v>
      </c>
      <c r="B11" s="1" t="s">
        <v>29</v>
      </c>
      <c r="C11" s="1">
        <v>4</v>
      </c>
      <c r="D11" s="1">
        <v>4</v>
      </c>
      <c r="E11" s="1">
        <v>3</v>
      </c>
      <c r="F11" s="1">
        <v>13</v>
      </c>
      <c r="G11" s="1">
        <v>8</v>
      </c>
      <c r="H11" s="1">
        <f t="shared" si="0"/>
        <v>32</v>
      </c>
      <c r="I11" s="1">
        <f>(H11/H2)*100</f>
        <v>60.377358490566039</v>
      </c>
    </row>
    <row r="12" spans="1:9">
      <c r="A12" s="3">
        <v>8</v>
      </c>
      <c r="B12" s="1"/>
      <c r="C12" s="1"/>
      <c r="D12" s="1"/>
      <c r="E12" s="1"/>
      <c r="F12" s="1"/>
      <c r="G12" s="1"/>
      <c r="H12" s="1">
        <f t="shared" si="0"/>
        <v>0</v>
      </c>
      <c r="I12" s="1">
        <f>(H12/H2)*100</f>
        <v>0</v>
      </c>
    </row>
    <row r="13" spans="1:9">
      <c r="A13" s="3">
        <v>9</v>
      </c>
      <c r="B13" s="20" t="s">
        <v>71</v>
      </c>
      <c r="C13" s="1"/>
      <c r="D13" s="1"/>
      <c r="E13" s="1"/>
      <c r="F13" s="1"/>
      <c r="G13" s="1"/>
      <c r="H13" s="1">
        <f t="shared" si="0"/>
        <v>0</v>
      </c>
      <c r="I13" s="1">
        <f>(H13/H2)*100</f>
        <v>0</v>
      </c>
    </row>
    <row r="14" spans="1:9">
      <c r="A14" s="3">
        <v>10</v>
      </c>
      <c r="B14" s="1" t="s">
        <v>47</v>
      </c>
      <c r="C14" s="1">
        <v>3</v>
      </c>
      <c r="D14" s="1">
        <v>9</v>
      </c>
      <c r="E14" s="1">
        <v>13</v>
      </c>
      <c r="F14" s="1">
        <v>8</v>
      </c>
      <c r="G14" s="1">
        <v>9</v>
      </c>
      <c r="H14" s="1">
        <f t="shared" si="0"/>
        <v>42</v>
      </c>
      <c r="I14" s="1">
        <f>(H14/H2)*100</f>
        <v>79.245283018867923</v>
      </c>
    </row>
    <row r="15" spans="1:9">
      <c r="A15" s="3">
        <v>11</v>
      </c>
      <c r="B15" s="1" t="s">
        <v>52</v>
      </c>
      <c r="C15" s="1">
        <v>3</v>
      </c>
      <c r="D15" s="1">
        <v>5</v>
      </c>
      <c r="E15" s="1">
        <v>8</v>
      </c>
      <c r="F15" s="1">
        <v>9</v>
      </c>
      <c r="G15" s="1">
        <v>6</v>
      </c>
      <c r="H15" s="1">
        <f t="shared" si="0"/>
        <v>31</v>
      </c>
      <c r="I15" s="1">
        <f>(H15/H2)*100</f>
        <v>58.490566037735846</v>
      </c>
    </row>
    <row r="16" spans="1:9">
      <c r="A16" s="3">
        <v>12</v>
      </c>
      <c r="B16" s="1" t="s">
        <v>54</v>
      </c>
      <c r="C16" s="1">
        <v>5</v>
      </c>
      <c r="D16" s="1">
        <v>3</v>
      </c>
      <c r="E16" s="1">
        <v>12</v>
      </c>
      <c r="F16" s="1">
        <v>14</v>
      </c>
      <c r="G16" s="1">
        <v>4</v>
      </c>
      <c r="H16" s="1">
        <f t="shared" si="0"/>
        <v>38</v>
      </c>
      <c r="I16" s="1">
        <f>(H16/H2)*100</f>
        <v>71.698113207547166</v>
      </c>
    </row>
    <row r="17" spans="1:9">
      <c r="A17" s="3">
        <v>13</v>
      </c>
      <c r="B17" s="1"/>
      <c r="C17" s="1"/>
      <c r="D17" s="1"/>
      <c r="E17" s="1"/>
      <c r="F17" s="1"/>
      <c r="G17" s="1"/>
      <c r="H17" s="1">
        <f t="shared" si="0"/>
        <v>0</v>
      </c>
      <c r="I17" s="1">
        <f>(H17/H2)*100</f>
        <v>0</v>
      </c>
    </row>
    <row r="18" spans="1:9">
      <c r="A18" s="3">
        <v>14</v>
      </c>
      <c r="B18" s="1"/>
      <c r="C18" s="1"/>
      <c r="D18" s="1"/>
      <c r="E18" s="1"/>
      <c r="F18" s="1"/>
      <c r="G18" s="1"/>
      <c r="H18" s="1">
        <f t="shared" si="0"/>
        <v>0</v>
      </c>
      <c r="I18" s="1">
        <f>(H18/H2)*100</f>
        <v>0</v>
      </c>
    </row>
    <row r="19" spans="1:9">
      <c r="A19" s="3">
        <v>15</v>
      </c>
      <c r="B19" s="1"/>
      <c r="C19" s="1"/>
      <c r="D19" s="1"/>
      <c r="E19" s="1"/>
      <c r="F19" s="1"/>
      <c r="G19" s="1"/>
      <c r="H19" s="1">
        <f t="shared" si="0"/>
        <v>0</v>
      </c>
      <c r="I19" s="1">
        <f>(H19/H2)*100</f>
        <v>0</v>
      </c>
    </row>
    <row r="20" spans="1:9">
      <c r="A20" s="3">
        <v>16</v>
      </c>
      <c r="B20" s="1"/>
      <c r="C20" s="1"/>
      <c r="D20" s="1"/>
      <c r="E20" s="1"/>
      <c r="F20" s="1"/>
      <c r="G20" s="1"/>
      <c r="H20" s="1">
        <f t="shared" si="0"/>
        <v>0</v>
      </c>
      <c r="I20" s="1">
        <f>(H20/H2)*100</f>
        <v>0</v>
      </c>
    </row>
    <row r="21" spans="1:9">
      <c r="A21" s="3">
        <v>17</v>
      </c>
      <c r="B21" s="1"/>
      <c r="C21" s="1"/>
      <c r="D21" s="1"/>
      <c r="E21" s="1"/>
      <c r="F21" s="1"/>
      <c r="G21" s="1"/>
      <c r="H21" s="1">
        <f t="shared" si="0"/>
        <v>0</v>
      </c>
      <c r="I21" s="1">
        <f>(H21/H2)*100</f>
        <v>0</v>
      </c>
    </row>
    <row r="22" spans="1:9">
      <c r="A22" s="3">
        <v>18</v>
      </c>
      <c r="B22" s="1"/>
      <c r="C22" s="1"/>
      <c r="D22" s="1"/>
      <c r="E22" s="1"/>
      <c r="F22" s="1"/>
      <c r="G22" s="1"/>
      <c r="H22" s="1">
        <f t="shared" si="0"/>
        <v>0</v>
      </c>
      <c r="I22" s="1">
        <f>(H22/H2)*100</f>
        <v>0</v>
      </c>
    </row>
    <row r="23" spans="1:9">
      <c r="A23" s="3">
        <v>19</v>
      </c>
      <c r="B23" s="1"/>
      <c r="C23" s="1"/>
      <c r="D23" s="1"/>
      <c r="E23" s="1"/>
      <c r="F23" s="1"/>
      <c r="G23" s="1"/>
      <c r="H23" s="1">
        <f t="shared" si="0"/>
        <v>0</v>
      </c>
      <c r="I23" s="1">
        <f>(H23/H2)*100</f>
        <v>0</v>
      </c>
    </row>
    <row r="24" spans="1:9">
      <c r="A24" s="3">
        <v>20</v>
      </c>
      <c r="B24" s="1"/>
      <c r="C24" s="1"/>
      <c r="D24" s="1"/>
      <c r="E24" s="1"/>
      <c r="F24" s="1"/>
      <c r="G24" s="1"/>
      <c r="H24" s="1">
        <f t="shared" si="0"/>
        <v>0</v>
      </c>
      <c r="I24" s="1">
        <f>(H24/H2)*100</f>
        <v>0</v>
      </c>
    </row>
    <row r="25" spans="1:9">
      <c r="A25" s="3">
        <v>21</v>
      </c>
      <c r="B25" s="1"/>
      <c r="C25" s="1"/>
      <c r="D25" s="1"/>
      <c r="E25" s="1"/>
      <c r="F25" s="1"/>
      <c r="G25" s="1"/>
      <c r="H25" s="1">
        <f t="shared" si="0"/>
        <v>0</v>
      </c>
      <c r="I25" s="1">
        <f>(H25/H2)*100</f>
        <v>0</v>
      </c>
    </row>
    <row r="26" spans="1:9">
      <c r="A26" s="3">
        <v>22</v>
      </c>
      <c r="B26" s="1"/>
      <c r="C26" s="1"/>
      <c r="D26" s="1"/>
      <c r="E26" s="1"/>
      <c r="F26" s="1"/>
      <c r="G26" s="1"/>
      <c r="H26" s="1">
        <f t="shared" si="0"/>
        <v>0</v>
      </c>
      <c r="I26" s="1">
        <f>(H26/H2)*100</f>
        <v>0</v>
      </c>
    </row>
    <row r="27" spans="1:9">
      <c r="A27" s="3">
        <v>23</v>
      </c>
      <c r="B27" s="1"/>
      <c r="C27" s="1"/>
      <c r="D27" s="1"/>
      <c r="E27" s="1"/>
      <c r="F27" s="1"/>
      <c r="G27" s="1"/>
      <c r="H27" s="1">
        <f t="shared" si="0"/>
        <v>0</v>
      </c>
      <c r="I27" s="1">
        <f>(H27/H2)*100</f>
        <v>0</v>
      </c>
    </row>
    <row r="28" spans="1:9">
      <c r="A28" s="3">
        <v>24</v>
      </c>
      <c r="B28" s="1"/>
      <c r="C28" s="1"/>
      <c r="D28" s="1"/>
      <c r="E28" s="1"/>
      <c r="F28" s="1"/>
      <c r="G28" s="1"/>
      <c r="H28" s="1">
        <f t="shared" si="0"/>
        <v>0</v>
      </c>
      <c r="I28" s="1">
        <f>(H28/H2)*100</f>
        <v>0</v>
      </c>
    </row>
    <row r="29" spans="1:9">
      <c r="A29" s="3">
        <v>25</v>
      </c>
      <c r="B29" s="1"/>
      <c r="C29" s="1"/>
      <c r="D29" s="1"/>
      <c r="E29" s="1"/>
      <c r="F29" s="1"/>
      <c r="G29" s="1"/>
      <c r="H29" s="1">
        <f t="shared" si="0"/>
        <v>0</v>
      </c>
      <c r="I29" s="1">
        <f>(H29/H2)*100</f>
        <v>0</v>
      </c>
    </row>
    <row r="30" spans="1:9">
      <c r="A30" s="3">
        <v>26</v>
      </c>
      <c r="B30" s="1"/>
      <c r="C30" s="1"/>
      <c r="D30" s="1"/>
      <c r="E30" s="1"/>
      <c r="F30" s="1"/>
      <c r="G30" s="1"/>
      <c r="H30" s="1">
        <f t="shared" si="0"/>
        <v>0</v>
      </c>
      <c r="I30" s="1">
        <f>(H30/H2)*100</f>
        <v>0</v>
      </c>
    </row>
    <row r="31" spans="1:9">
      <c r="A31" s="3">
        <v>27</v>
      </c>
      <c r="B31" s="1"/>
      <c r="C31" s="1"/>
      <c r="D31" s="1"/>
      <c r="E31" s="1"/>
      <c r="F31" s="1"/>
      <c r="G31" s="1"/>
      <c r="H31" s="1">
        <f t="shared" si="0"/>
        <v>0</v>
      </c>
      <c r="I31" s="1">
        <f>(H31/H2)*100</f>
        <v>0</v>
      </c>
    </row>
    <row r="32" spans="1:9">
      <c r="A32" s="3">
        <v>28</v>
      </c>
      <c r="B32" s="1"/>
      <c r="C32" s="1"/>
      <c r="D32" s="1"/>
      <c r="E32" s="1"/>
      <c r="F32" s="1"/>
      <c r="G32" s="1"/>
      <c r="H32" s="1">
        <f t="shared" si="0"/>
        <v>0</v>
      </c>
      <c r="I32" s="1">
        <f>(H32/H2)*100</f>
        <v>0</v>
      </c>
    </row>
    <row r="33" spans="1:9">
      <c r="A33" s="3">
        <v>29</v>
      </c>
      <c r="B33" s="1"/>
      <c r="C33" s="1"/>
      <c r="D33" s="1"/>
      <c r="E33" s="1"/>
      <c r="F33" s="1"/>
      <c r="G33" s="1"/>
      <c r="H33" s="1">
        <f t="shared" si="0"/>
        <v>0</v>
      </c>
      <c r="I33" s="1">
        <f>(H33/H2)*100</f>
        <v>0</v>
      </c>
    </row>
  </sheetData>
  <mergeCells count="1">
    <mergeCell ref="C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I34"/>
  <sheetViews>
    <sheetView topLeftCell="A7" workbookViewId="0">
      <selection activeCell="C17" sqref="C17"/>
    </sheetView>
  </sheetViews>
  <sheetFormatPr defaultRowHeight="15"/>
  <cols>
    <col min="1" max="1" width="5.28515625" style="2" bestFit="1" customWidth="1"/>
    <col min="2" max="2" width="33.140625" bestFit="1" customWidth="1"/>
  </cols>
  <sheetData>
    <row r="2" spans="1:9">
      <c r="C2" s="14" t="s">
        <v>7</v>
      </c>
      <c r="D2" s="14"/>
      <c r="E2" s="14"/>
      <c r="F2" s="14"/>
      <c r="G2" s="14"/>
      <c r="H2">
        <v>55</v>
      </c>
    </row>
    <row r="4" spans="1:9">
      <c r="A4" s="3" t="s">
        <v>0</v>
      </c>
      <c r="B4" s="1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5</v>
      </c>
      <c r="I4" s="1" t="s">
        <v>6</v>
      </c>
    </row>
    <row r="5" spans="1:9">
      <c r="A5" s="3">
        <v>1</v>
      </c>
      <c r="B5" s="1" t="s">
        <v>50</v>
      </c>
      <c r="C5" s="1"/>
      <c r="D5" s="1"/>
      <c r="E5" s="1"/>
      <c r="F5" s="1"/>
      <c r="G5" s="1"/>
      <c r="H5" s="1">
        <f>SUM(C5:G5)</f>
        <v>0</v>
      </c>
      <c r="I5" s="1">
        <f>(H5/H2)*100</f>
        <v>0</v>
      </c>
    </row>
    <row r="6" spans="1:9">
      <c r="A6" s="3">
        <v>2</v>
      </c>
      <c r="B6" s="1" t="s">
        <v>43</v>
      </c>
      <c r="C6" s="1">
        <v>9</v>
      </c>
      <c r="D6" s="1">
        <v>0</v>
      </c>
      <c r="E6" s="1">
        <v>3</v>
      </c>
      <c r="F6" s="1">
        <v>5</v>
      </c>
      <c r="G6" s="1">
        <v>9</v>
      </c>
      <c r="H6" s="1">
        <f t="shared" ref="H6:H34" si="0">SUM(C6:G6)</f>
        <v>26</v>
      </c>
      <c r="I6" s="1">
        <f>(H6/H2)*100</f>
        <v>47.272727272727273</v>
      </c>
    </row>
    <row r="7" spans="1:9">
      <c r="A7" s="3">
        <v>3</v>
      </c>
      <c r="B7" s="1" t="s">
        <v>34</v>
      </c>
      <c r="C7" s="1">
        <v>12</v>
      </c>
      <c r="D7" s="1">
        <v>6</v>
      </c>
      <c r="E7" s="1">
        <v>14</v>
      </c>
      <c r="F7" s="1">
        <v>8</v>
      </c>
      <c r="G7" s="1">
        <v>14</v>
      </c>
      <c r="H7" s="1">
        <f t="shared" si="0"/>
        <v>54</v>
      </c>
      <c r="I7" s="1">
        <f>(H7/H2)*100</f>
        <v>98.181818181818187</v>
      </c>
    </row>
    <row r="8" spans="1:9">
      <c r="A8" s="3">
        <v>4</v>
      </c>
      <c r="B8" s="1" t="s">
        <v>39</v>
      </c>
      <c r="C8" s="1">
        <v>6</v>
      </c>
      <c r="D8" s="1">
        <v>6</v>
      </c>
      <c r="E8" s="1">
        <v>9</v>
      </c>
      <c r="F8" s="1">
        <v>3</v>
      </c>
      <c r="G8" s="1">
        <v>9</v>
      </c>
      <c r="H8" s="1">
        <f t="shared" si="0"/>
        <v>33</v>
      </c>
      <c r="I8" s="1">
        <f>(H8/H2)*100</f>
        <v>60</v>
      </c>
    </row>
    <row r="9" spans="1:9">
      <c r="A9" s="3">
        <v>5</v>
      </c>
      <c r="B9" s="1" t="s">
        <v>53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f t="shared" si="0"/>
        <v>0</v>
      </c>
      <c r="I9" s="1">
        <f>(H9/H2)*100</f>
        <v>0</v>
      </c>
    </row>
    <row r="10" spans="1:9">
      <c r="A10" s="3">
        <v>6</v>
      </c>
      <c r="B10" s="1" t="s">
        <v>32</v>
      </c>
      <c r="C10" s="1">
        <v>0</v>
      </c>
      <c r="D10" s="1">
        <v>7</v>
      </c>
      <c r="E10" s="1">
        <v>7</v>
      </c>
      <c r="F10" s="1">
        <v>12</v>
      </c>
      <c r="G10" s="1">
        <v>8</v>
      </c>
      <c r="H10" s="1">
        <f t="shared" si="0"/>
        <v>34</v>
      </c>
      <c r="I10" s="1">
        <f>(H10/H2)*100</f>
        <v>61.818181818181813</v>
      </c>
    </row>
    <row r="11" spans="1:9">
      <c r="A11" s="3">
        <v>7</v>
      </c>
      <c r="B11" s="1" t="s">
        <v>40</v>
      </c>
      <c r="C11" s="1">
        <v>14</v>
      </c>
      <c r="D11" s="1">
        <v>7</v>
      </c>
      <c r="E11" s="1">
        <v>8</v>
      </c>
      <c r="F11" s="1">
        <v>10</v>
      </c>
      <c r="G11" s="1">
        <v>10</v>
      </c>
      <c r="H11" s="1">
        <f t="shared" si="0"/>
        <v>49</v>
      </c>
      <c r="I11" s="1">
        <f>(H11/H2)*100</f>
        <v>89.090909090909093</v>
      </c>
    </row>
    <row r="12" spans="1:9">
      <c r="A12" s="3">
        <v>8</v>
      </c>
      <c r="B12" s="1" t="s">
        <v>33</v>
      </c>
      <c r="C12" s="1">
        <v>12</v>
      </c>
      <c r="D12" s="1">
        <v>12</v>
      </c>
      <c r="E12" s="1">
        <v>4</v>
      </c>
      <c r="F12" s="1">
        <v>9</v>
      </c>
      <c r="G12" s="1">
        <v>4</v>
      </c>
      <c r="H12" s="1">
        <f t="shared" si="0"/>
        <v>41</v>
      </c>
      <c r="I12" s="1">
        <f>(H12/H2)*100</f>
        <v>74.545454545454547</v>
      </c>
    </row>
    <row r="13" spans="1:9">
      <c r="A13" s="3">
        <v>9</v>
      </c>
      <c r="B13" s="1" t="s">
        <v>24</v>
      </c>
      <c r="C13" s="1">
        <v>10</v>
      </c>
      <c r="D13" s="1">
        <v>6</v>
      </c>
      <c r="E13" s="1">
        <v>12</v>
      </c>
      <c r="F13" s="1">
        <v>9</v>
      </c>
      <c r="G13" s="1">
        <v>14</v>
      </c>
      <c r="H13" s="1">
        <f t="shared" si="0"/>
        <v>51</v>
      </c>
      <c r="I13" s="1">
        <f>(H13/H2)*100</f>
        <v>92.72727272727272</v>
      </c>
    </row>
    <row r="14" spans="1:9">
      <c r="A14" s="3">
        <v>10</v>
      </c>
      <c r="B14" s="1" t="s">
        <v>37</v>
      </c>
      <c r="C14" s="1">
        <v>9</v>
      </c>
      <c r="D14" s="1">
        <v>12</v>
      </c>
      <c r="E14" s="1">
        <v>15</v>
      </c>
      <c r="F14" s="1">
        <v>12</v>
      </c>
      <c r="G14" s="1">
        <v>7</v>
      </c>
      <c r="H14" s="1">
        <f t="shared" si="0"/>
        <v>55</v>
      </c>
      <c r="I14" s="1">
        <f>(H14/H2)*100</f>
        <v>100</v>
      </c>
    </row>
    <row r="15" spans="1:9">
      <c r="A15" s="3">
        <v>11</v>
      </c>
      <c r="B15" s="1" t="s">
        <v>44</v>
      </c>
      <c r="C15" s="1">
        <v>11</v>
      </c>
      <c r="D15" s="1">
        <v>3</v>
      </c>
      <c r="E15" s="1">
        <v>6</v>
      </c>
      <c r="F15" s="1">
        <v>8</v>
      </c>
      <c r="G15" s="1">
        <v>10</v>
      </c>
      <c r="H15" s="1">
        <f t="shared" si="0"/>
        <v>38</v>
      </c>
      <c r="I15" s="1">
        <f>(H15/H2)*100</f>
        <v>69.090909090909093</v>
      </c>
    </row>
    <row r="16" spans="1:9">
      <c r="A16" s="3">
        <v>12</v>
      </c>
      <c r="B16" s="1" t="s">
        <v>48</v>
      </c>
      <c r="C16" s="1" t="s">
        <v>70</v>
      </c>
      <c r="D16" s="1"/>
      <c r="E16" s="1"/>
      <c r="F16" s="1"/>
      <c r="G16" s="1"/>
      <c r="H16" s="1">
        <f t="shared" si="0"/>
        <v>0</v>
      </c>
      <c r="I16" s="1">
        <f>(H16/H2)*100</f>
        <v>0</v>
      </c>
    </row>
    <row r="17" spans="1:9">
      <c r="A17" s="3">
        <v>13</v>
      </c>
      <c r="B17" s="1" t="s">
        <v>49</v>
      </c>
      <c r="C17" s="1">
        <v>7</v>
      </c>
      <c r="D17" s="1">
        <v>7</v>
      </c>
      <c r="E17" s="1">
        <v>4</v>
      </c>
      <c r="F17" s="1">
        <v>7</v>
      </c>
      <c r="G17" s="1">
        <v>12</v>
      </c>
      <c r="H17" s="1">
        <f t="shared" si="0"/>
        <v>37</v>
      </c>
      <c r="I17" s="1">
        <f>(H17/H2)*100</f>
        <v>67.272727272727266</v>
      </c>
    </row>
    <row r="18" spans="1:9">
      <c r="A18" s="3">
        <v>14</v>
      </c>
      <c r="B18" s="1" t="s">
        <v>41</v>
      </c>
      <c r="C18" s="1">
        <v>7</v>
      </c>
      <c r="D18" s="1">
        <v>3</v>
      </c>
      <c r="E18" s="1">
        <v>10</v>
      </c>
      <c r="F18" s="1">
        <v>3</v>
      </c>
      <c r="G18" s="1">
        <v>7</v>
      </c>
      <c r="H18" s="1">
        <f t="shared" si="0"/>
        <v>30</v>
      </c>
      <c r="I18" s="1">
        <f>(H18/H2)*100</f>
        <v>54.54545454545454</v>
      </c>
    </row>
    <row r="19" spans="1:9">
      <c r="A19" s="3">
        <v>15</v>
      </c>
      <c r="B19" s="1" t="s">
        <v>46</v>
      </c>
      <c r="C19" s="1">
        <v>8</v>
      </c>
      <c r="D19" s="1">
        <v>8</v>
      </c>
      <c r="E19" s="1">
        <v>12</v>
      </c>
      <c r="F19" s="1">
        <v>6</v>
      </c>
      <c r="G19" s="1">
        <v>6</v>
      </c>
      <c r="H19" s="1">
        <f t="shared" si="0"/>
        <v>40</v>
      </c>
      <c r="I19" s="1">
        <f>(H19/H2)*100</f>
        <v>72.727272727272734</v>
      </c>
    </row>
    <row r="20" spans="1:9">
      <c r="A20" s="3">
        <v>16</v>
      </c>
      <c r="B20" s="1" t="s">
        <v>36</v>
      </c>
      <c r="C20" s="1">
        <v>3</v>
      </c>
      <c r="D20" s="1">
        <v>10</v>
      </c>
      <c r="E20" s="1">
        <v>8</v>
      </c>
      <c r="F20" s="1">
        <v>11</v>
      </c>
      <c r="G20" s="1">
        <v>8</v>
      </c>
      <c r="H20" s="1">
        <f t="shared" si="0"/>
        <v>40</v>
      </c>
      <c r="I20" s="1">
        <f>(H20/H2)*100</f>
        <v>72.727272727272734</v>
      </c>
    </row>
    <row r="21" spans="1:9">
      <c r="A21" s="3">
        <v>17</v>
      </c>
      <c r="B21" s="1" t="s">
        <v>31</v>
      </c>
      <c r="C21" s="1">
        <v>0</v>
      </c>
      <c r="D21" s="1">
        <v>7</v>
      </c>
      <c r="E21" s="1">
        <v>8</v>
      </c>
      <c r="F21" s="1">
        <v>4</v>
      </c>
      <c r="G21" s="1">
        <v>7</v>
      </c>
      <c r="H21" s="1">
        <f t="shared" si="0"/>
        <v>26</v>
      </c>
      <c r="I21" s="1">
        <f>(H21/H2)*100</f>
        <v>47.272727272727273</v>
      </c>
    </row>
    <row r="22" spans="1:9">
      <c r="A22" s="3">
        <v>18</v>
      </c>
      <c r="B22" s="1" t="s">
        <v>30</v>
      </c>
      <c r="C22" s="1">
        <v>9</v>
      </c>
      <c r="D22" s="1">
        <v>7</v>
      </c>
      <c r="E22" s="1">
        <v>3</v>
      </c>
      <c r="F22" s="1">
        <v>7</v>
      </c>
      <c r="G22" s="1">
        <v>7</v>
      </c>
      <c r="H22" s="1">
        <f t="shared" si="0"/>
        <v>33</v>
      </c>
      <c r="I22" s="1">
        <f>(H22/H2)*100</f>
        <v>60</v>
      </c>
    </row>
    <row r="23" spans="1:9">
      <c r="A23" s="3">
        <v>19</v>
      </c>
      <c r="B23" s="1" t="s">
        <v>35</v>
      </c>
      <c r="C23" s="1">
        <v>8</v>
      </c>
      <c r="D23" s="1">
        <v>5</v>
      </c>
      <c r="E23" s="1">
        <v>11</v>
      </c>
      <c r="F23" s="1">
        <v>10</v>
      </c>
      <c r="G23" s="1">
        <v>7</v>
      </c>
      <c r="H23" s="1">
        <f t="shared" si="0"/>
        <v>41</v>
      </c>
      <c r="I23" s="1">
        <f>(H23/H2)*100</f>
        <v>74.545454545454547</v>
      </c>
    </row>
    <row r="24" spans="1:9">
      <c r="A24" s="3">
        <v>20</v>
      </c>
      <c r="B24" s="1" t="s">
        <v>27</v>
      </c>
      <c r="C24" s="1">
        <v>9</v>
      </c>
      <c r="D24" s="1">
        <v>0</v>
      </c>
      <c r="E24" s="1">
        <v>4</v>
      </c>
      <c r="F24" s="1">
        <v>3</v>
      </c>
      <c r="G24" s="1">
        <v>4</v>
      </c>
      <c r="H24" s="1">
        <f t="shared" si="0"/>
        <v>20</v>
      </c>
      <c r="I24" s="1">
        <f>(H24/H2)*100</f>
        <v>36.363636363636367</v>
      </c>
    </row>
    <row r="25" spans="1:9">
      <c r="A25" s="3">
        <v>21</v>
      </c>
      <c r="B25" s="1" t="s">
        <v>26</v>
      </c>
      <c r="C25" s="1">
        <v>4</v>
      </c>
      <c r="D25" s="1">
        <v>0</v>
      </c>
      <c r="E25" s="1">
        <v>9</v>
      </c>
      <c r="F25" s="1">
        <v>3</v>
      </c>
      <c r="G25" s="1">
        <v>3</v>
      </c>
      <c r="H25" s="1">
        <f t="shared" si="0"/>
        <v>19</v>
      </c>
      <c r="I25" s="1">
        <f>(H25/H2)*100</f>
        <v>34.545454545454547</v>
      </c>
    </row>
    <row r="26" spans="1:9">
      <c r="A26" s="3">
        <v>22</v>
      </c>
      <c r="B26" s="1" t="s">
        <v>42</v>
      </c>
      <c r="C26" s="1">
        <v>0</v>
      </c>
      <c r="D26" s="1">
        <v>9</v>
      </c>
      <c r="E26" s="1">
        <v>13</v>
      </c>
      <c r="F26" s="1">
        <v>14</v>
      </c>
      <c r="G26" s="1">
        <v>9</v>
      </c>
      <c r="H26" s="1">
        <f t="shared" si="0"/>
        <v>45</v>
      </c>
      <c r="I26" s="1">
        <f>(H26/H2)*100</f>
        <v>81.818181818181827</v>
      </c>
    </row>
    <row r="27" spans="1:9">
      <c r="A27" s="3">
        <v>23</v>
      </c>
      <c r="B27" s="1" t="s">
        <v>51</v>
      </c>
      <c r="C27" s="1">
        <v>14</v>
      </c>
      <c r="D27" s="1">
        <v>12</v>
      </c>
      <c r="E27" s="1">
        <v>11</v>
      </c>
      <c r="F27" s="1">
        <v>13</v>
      </c>
      <c r="G27" s="1">
        <v>5</v>
      </c>
      <c r="H27" s="1">
        <f t="shared" si="0"/>
        <v>55</v>
      </c>
      <c r="I27" s="1">
        <f>(H27/H2)*100</f>
        <v>100</v>
      </c>
    </row>
    <row r="28" spans="1:9">
      <c r="A28" s="3">
        <v>24</v>
      </c>
      <c r="B28" s="1" t="s">
        <v>23</v>
      </c>
      <c r="C28" s="1">
        <v>8</v>
      </c>
      <c r="D28" s="1">
        <v>8</v>
      </c>
      <c r="E28" s="1">
        <v>10</v>
      </c>
      <c r="F28" s="1">
        <v>0</v>
      </c>
      <c r="G28" s="1">
        <v>9</v>
      </c>
      <c r="H28" s="1">
        <f t="shared" si="0"/>
        <v>35</v>
      </c>
      <c r="I28" s="1">
        <f>(H28/H2)*100</f>
        <v>63.636363636363633</v>
      </c>
    </row>
    <row r="29" spans="1:9">
      <c r="A29" s="3">
        <v>25</v>
      </c>
      <c r="B29" s="1" t="s">
        <v>45</v>
      </c>
      <c r="C29" s="1">
        <v>9</v>
      </c>
      <c r="D29" s="1">
        <v>0</v>
      </c>
      <c r="E29" s="1">
        <v>7</v>
      </c>
      <c r="F29" s="1">
        <v>5</v>
      </c>
      <c r="G29" s="1">
        <v>4</v>
      </c>
      <c r="H29" s="1">
        <f t="shared" si="0"/>
        <v>25</v>
      </c>
      <c r="I29" s="1">
        <f>(H29/H2)*100</f>
        <v>45.454545454545453</v>
      </c>
    </row>
    <row r="30" spans="1:9">
      <c r="A30" s="3">
        <v>26</v>
      </c>
      <c r="B30" s="1"/>
      <c r="C30" s="1"/>
      <c r="D30" s="1"/>
      <c r="E30" s="1"/>
      <c r="F30" s="1"/>
      <c r="G30" s="1"/>
      <c r="H30" s="1">
        <f t="shared" si="0"/>
        <v>0</v>
      </c>
      <c r="I30" s="1">
        <f>(H30/H2)*100</f>
        <v>0</v>
      </c>
    </row>
    <row r="31" spans="1:9">
      <c r="A31" s="3">
        <v>27</v>
      </c>
      <c r="B31" s="1"/>
      <c r="C31" s="1"/>
      <c r="D31" s="1"/>
      <c r="E31" s="1"/>
      <c r="F31" s="1"/>
      <c r="G31" s="1"/>
      <c r="H31" s="1">
        <f t="shared" si="0"/>
        <v>0</v>
      </c>
      <c r="I31" s="1">
        <f>(H31/H2)*100</f>
        <v>0</v>
      </c>
    </row>
    <row r="32" spans="1:9">
      <c r="A32" s="3">
        <v>28</v>
      </c>
      <c r="B32" s="1"/>
      <c r="C32" s="1"/>
      <c r="D32" s="1"/>
      <c r="E32" s="1"/>
      <c r="F32" s="1"/>
      <c r="G32" s="1"/>
      <c r="H32" s="1">
        <f t="shared" si="0"/>
        <v>0</v>
      </c>
      <c r="I32" s="1">
        <f>(H32/H2)*100</f>
        <v>0</v>
      </c>
    </row>
    <row r="33" spans="1:9">
      <c r="A33" s="3">
        <v>29</v>
      </c>
      <c r="B33" s="1"/>
      <c r="C33" s="1"/>
      <c r="D33" s="1"/>
      <c r="E33" s="1"/>
      <c r="F33" s="1"/>
      <c r="G33" s="1"/>
      <c r="H33" s="1">
        <f t="shared" si="0"/>
        <v>0</v>
      </c>
      <c r="I33" s="1">
        <f>(H33/H2)*100</f>
        <v>0</v>
      </c>
    </row>
    <row r="34" spans="1:9">
      <c r="B34" s="1"/>
      <c r="H34" s="1">
        <f t="shared" si="0"/>
        <v>0</v>
      </c>
      <c r="I34" s="1">
        <f>(H34/H2)*100</f>
        <v>0</v>
      </c>
    </row>
  </sheetData>
  <mergeCells count="1">
    <mergeCell ref="C2:G2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3"/>
  <sheetViews>
    <sheetView workbookViewId="0"/>
  </sheetViews>
  <sheetFormatPr defaultRowHeight="15"/>
  <cols>
    <col min="1" max="1" width="5.28515625" bestFit="1" customWidth="1"/>
    <col min="2" max="2" width="22" customWidth="1"/>
  </cols>
  <sheetData>
    <row r="1" spans="1:9">
      <c r="A1" s="2"/>
    </row>
    <row r="2" spans="1:9">
      <c r="A2" s="2"/>
      <c r="C2" s="14" t="s">
        <v>7</v>
      </c>
      <c r="D2" s="14"/>
      <c r="E2" s="14"/>
      <c r="F2" s="14"/>
      <c r="G2" s="14"/>
      <c r="H2">
        <v>57</v>
      </c>
    </row>
    <row r="3" spans="1:9">
      <c r="A3" s="2"/>
    </row>
    <row r="4" spans="1:9">
      <c r="A4" s="3" t="s">
        <v>0</v>
      </c>
      <c r="B4" s="1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5</v>
      </c>
      <c r="I4" s="1" t="s">
        <v>6</v>
      </c>
    </row>
    <row r="5" spans="1:9">
      <c r="A5" s="3">
        <v>1</v>
      </c>
      <c r="B5" s="1" t="s">
        <v>25</v>
      </c>
      <c r="C5" s="1">
        <v>4</v>
      </c>
      <c r="D5" s="1">
        <v>13</v>
      </c>
      <c r="E5" s="1">
        <v>9</v>
      </c>
      <c r="F5" s="1">
        <v>12</v>
      </c>
      <c r="G5" s="1">
        <v>14</v>
      </c>
      <c r="H5" s="1">
        <f>SUM(C5:G5)</f>
        <v>52</v>
      </c>
      <c r="I5" s="1">
        <f>(H5/H2)*100</f>
        <v>91.228070175438589</v>
      </c>
    </row>
    <row r="6" spans="1:9">
      <c r="A6" s="3">
        <v>2</v>
      </c>
      <c r="B6" s="1" t="s">
        <v>56</v>
      </c>
      <c r="C6" s="1">
        <v>0</v>
      </c>
      <c r="D6" s="1">
        <v>7</v>
      </c>
      <c r="E6" s="1">
        <v>0</v>
      </c>
      <c r="F6" s="1">
        <v>0</v>
      </c>
      <c r="G6" s="1">
        <v>13</v>
      </c>
      <c r="H6" s="1">
        <f t="shared" ref="H6:H33" si="0">SUM(C6:G6)</f>
        <v>20</v>
      </c>
      <c r="I6" s="1">
        <f>(H6/H2)*100</f>
        <v>35.087719298245609</v>
      </c>
    </row>
    <row r="7" spans="1:9">
      <c r="A7" s="3">
        <v>3</v>
      </c>
      <c r="B7" s="1" t="s">
        <v>28</v>
      </c>
      <c r="C7" s="1">
        <v>8</v>
      </c>
      <c r="D7" s="1">
        <v>9</v>
      </c>
      <c r="E7" s="1">
        <v>12</v>
      </c>
      <c r="F7" s="1">
        <v>13</v>
      </c>
      <c r="G7" s="1">
        <v>15</v>
      </c>
      <c r="H7" s="1">
        <f t="shared" si="0"/>
        <v>57</v>
      </c>
      <c r="I7" s="1">
        <f>(H7/H2)*100</f>
        <v>100</v>
      </c>
    </row>
    <row r="8" spans="1:9">
      <c r="A8" s="3">
        <v>4</v>
      </c>
      <c r="B8" s="1" t="s">
        <v>59</v>
      </c>
      <c r="C8" s="1">
        <v>0</v>
      </c>
      <c r="D8" s="1">
        <v>11</v>
      </c>
      <c r="E8" s="1">
        <v>8</v>
      </c>
      <c r="F8" s="1">
        <v>9</v>
      </c>
      <c r="G8" s="1">
        <v>13</v>
      </c>
      <c r="H8" s="1">
        <f t="shared" si="0"/>
        <v>41</v>
      </c>
      <c r="I8" s="1">
        <f>(H8/H2)*100</f>
        <v>71.929824561403507</v>
      </c>
    </row>
    <row r="9" spans="1:9">
      <c r="A9" s="3">
        <v>5</v>
      </c>
      <c r="B9" s="1" t="s">
        <v>38</v>
      </c>
      <c r="C9" s="1">
        <v>3</v>
      </c>
      <c r="D9" s="1">
        <v>0</v>
      </c>
      <c r="E9" s="1">
        <v>9</v>
      </c>
      <c r="F9" s="1">
        <v>9</v>
      </c>
      <c r="G9" s="1">
        <v>8</v>
      </c>
      <c r="H9" s="1">
        <f t="shared" si="0"/>
        <v>29</v>
      </c>
      <c r="I9" s="1">
        <f>(H9/H2)*100</f>
        <v>50.877192982456144</v>
      </c>
    </row>
    <row r="10" spans="1:9">
      <c r="A10" s="3">
        <v>6</v>
      </c>
      <c r="B10" s="1" t="s">
        <v>55</v>
      </c>
      <c r="C10" s="1">
        <v>3</v>
      </c>
      <c r="D10" s="1">
        <v>3</v>
      </c>
      <c r="E10" s="1">
        <v>4</v>
      </c>
      <c r="F10" s="1">
        <v>4</v>
      </c>
      <c r="G10" s="1">
        <v>7</v>
      </c>
      <c r="H10" s="1">
        <f t="shared" si="0"/>
        <v>21</v>
      </c>
      <c r="I10" s="1">
        <f>(H10/H2)*100</f>
        <v>36.84210526315789</v>
      </c>
    </row>
    <row r="11" spans="1:9">
      <c r="A11" s="3">
        <v>7</v>
      </c>
      <c r="B11" s="1" t="s">
        <v>29</v>
      </c>
      <c r="C11" s="1">
        <v>6</v>
      </c>
      <c r="D11" s="1">
        <v>12</v>
      </c>
      <c r="E11" s="1">
        <v>9</v>
      </c>
      <c r="F11" s="1">
        <v>5</v>
      </c>
      <c r="G11" s="1">
        <v>14</v>
      </c>
      <c r="H11" s="1">
        <f t="shared" si="0"/>
        <v>46</v>
      </c>
      <c r="I11" s="1">
        <f>(H11/H2)*100</f>
        <v>80.701754385964904</v>
      </c>
    </row>
    <row r="12" spans="1:9">
      <c r="A12" s="3">
        <v>8</v>
      </c>
      <c r="B12" s="1"/>
      <c r="C12" s="1"/>
      <c r="D12" s="1"/>
      <c r="E12" s="1"/>
      <c r="F12" s="1"/>
      <c r="G12" s="1"/>
      <c r="H12" s="1">
        <f t="shared" si="0"/>
        <v>0</v>
      </c>
      <c r="I12" s="1">
        <f>(H12/H2)*100</f>
        <v>0</v>
      </c>
    </row>
    <row r="13" spans="1:9">
      <c r="A13" s="3">
        <v>9</v>
      </c>
      <c r="B13" s="20" t="s">
        <v>71</v>
      </c>
      <c r="C13" s="1"/>
      <c r="D13" s="1"/>
      <c r="E13" s="1"/>
      <c r="F13" s="1"/>
      <c r="G13" s="1"/>
      <c r="H13" s="1">
        <f t="shared" si="0"/>
        <v>0</v>
      </c>
      <c r="I13" s="1">
        <f>(H13/H2)*100</f>
        <v>0</v>
      </c>
    </row>
    <row r="14" spans="1:9">
      <c r="A14" s="3">
        <v>10</v>
      </c>
      <c r="B14" s="1" t="s">
        <v>47</v>
      </c>
      <c r="C14" s="1">
        <v>5</v>
      </c>
      <c r="D14" s="1">
        <v>5</v>
      </c>
      <c r="E14" s="1">
        <v>9</v>
      </c>
      <c r="F14" s="1">
        <v>4</v>
      </c>
      <c r="G14" s="1">
        <v>4</v>
      </c>
      <c r="H14" s="1">
        <f t="shared" si="0"/>
        <v>27</v>
      </c>
      <c r="I14" s="1">
        <f>(H14/H2)*100</f>
        <v>47.368421052631575</v>
      </c>
    </row>
    <row r="15" spans="1:9">
      <c r="A15" s="3">
        <v>11</v>
      </c>
      <c r="B15" s="1" t="s">
        <v>52</v>
      </c>
      <c r="C15" s="1"/>
      <c r="D15" s="1"/>
      <c r="E15" s="1"/>
      <c r="F15" s="1"/>
      <c r="G15" s="1"/>
      <c r="H15" s="1">
        <f t="shared" si="0"/>
        <v>0</v>
      </c>
      <c r="I15" s="1">
        <f>(H15/H2)*100</f>
        <v>0</v>
      </c>
    </row>
    <row r="16" spans="1:9">
      <c r="A16" s="3">
        <v>12</v>
      </c>
      <c r="B16" s="1" t="s">
        <v>54</v>
      </c>
      <c r="C16" s="1"/>
      <c r="D16" s="1"/>
      <c r="E16" s="1"/>
      <c r="F16" s="1"/>
      <c r="G16" s="1"/>
      <c r="H16" s="1">
        <f t="shared" si="0"/>
        <v>0</v>
      </c>
      <c r="I16" s="1">
        <f>(H16/H2)*100</f>
        <v>0</v>
      </c>
    </row>
    <row r="17" spans="1:9">
      <c r="A17" s="3">
        <v>13</v>
      </c>
      <c r="B17" s="1"/>
      <c r="C17" s="1"/>
      <c r="D17" s="1"/>
      <c r="E17" s="1"/>
      <c r="F17" s="1"/>
      <c r="G17" s="1"/>
      <c r="H17" s="1">
        <f t="shared" si="0"/>
        <v>0</v>
      </c>
      <c r="I17" s="1">
        <f>(H17/H2)*100</f>
        <v>0</v>
      </c>
    </row>
    <row r="18" spans="1:9">
      <c r="A18" s="3">
        <v>14</v>
      </c>
      <c r="B18" s="1"/>
      <c r="C18" s="1"/>
      <c r="D18" s="1"/>
      <c r="E18" s="1"/>
      <c r="F18" s="1"/>
      <c r="G18" s="1"/>
      <c r="H18" s="1">
        <f t="shared" si="0"/>
        <v>0</v>
      </c>
      <c r="I18" s="1">
        <f>(H18/H2)*100</f>
        <v>0</v>
      </c>
    </row>
    <row r="19" spans="1:9">
      <c r="A19" s="3">
        <v>15</v>
      </c>
      <c r="B19" s="1"/>
      <c r="C19" s="1"/>
      <c r="D19" s="1"/>
      <c r="E19" s="1"/>
      <c r="F19" s="1"/>
      <c r="G19" s="1"/>
      <c r="H19" s="1">
        <f t="shared" si="0"/>
        <v>0</v>
      </c>
      <c r="I19" s="1">
        <f>(H19/H2)*100</f>
        <v>0</v>
      </c>
    </row>
    <row r="20" spans="1:9">
      <c r="A20" s="3">
        <v>16</v>
      </c>
      <c r="B20" s="1"/>
      <c r="C20" s="1"/>
      <c r="D20" s="1"/>
      <c r="E20" s="1"/>
      <c r="F20" s="1"/>
      <c r="G20" s="1"/>
      <c r="H20" s="1">
        <f t="shared" si="0"/>
        <v>0</v>
      </c>
      <c r="I20" s="1">
        <f>(H20/H2)*100</f>
        <v>0</v>
      </c>
    </row>
    <row r="21" spans="1:9">
      <c r="A21" s="3">
        <v>17</v>
      </c>
      <c r="B21" s="1"/>
      <c r="C21" s="1"/>
      <c r="D21" s="1"/>
      <c r="E21" s="1"/>
      <c r="F21" s="1"/>
      <c r="G21" s="1"/>
      <c r="H21" s="1">
        <f t="shared" si="0"/>
        <v>0</v>
      </c>
      <c r="I21" s="1">
        <f>(H21/H2)*100</f>
        <v>0</v>
      </c>
    </row>
    <row r="22" spans="1:9">
      <c r="A22" s="3">
        <v>18</v>
      </c>
      <c r="B22" s="1"/>
      <c r="C22" s="1"/>
      <c r="D22" s="1"/>
      <c r="E22" s="1"/>
      <c r="F22" s="1"/>
      <c r="G22" s="1"/>
      <c r="H22" s="1">
        <f t="shared" si="0"/>
        <v>0</v>
      </c>
      <c r="I22" s="1">
        <f>(H22/H2)*100</f>
        <v>0</v>
      </c>
    </row>
    <row r="23" spans="1:9">
      <c r="A23" s="3">
        <v>19</v>
      </c>
      <c r="B23" s="1"/>
      <c r="C23" s="1"/>
      <c r="D23" s="1"/>
      <c r="E23" s="1"/>
      <c r="F23" s="1"/>
      <c r="G23" s="1"/>
      <c r="H23" s="1">
        <f t="shared" si="0"/>
        <v>0</v>
      </c>
      <c r="I23" s="1">
        <f>(H23/H2)*100</f>
        <v>0</v>
      </c>
    </row>
    <row r="24" spans="1:9">
      <c r="A24" s="3">
        <v>20</v>
      </c>
      <c r="B24" s="1"/>
      <c r="C24" s="1"/>
      <c r="D24" s="1"/>
      <c r="E24" s="1"/>
      <c r="F24" s="1"/>
      <c r="G24" s="1"/>
      <c r="H24" s="1">
        <f t="shared" si="0"/>
        <v>0</v>
      </c>
      <c r="I24" s="1">
        <f>(H24/H2)*100</f>
        <v>0</v>
      </c>
    </row>
    <row r="25" spans="1:9">
      <c r="A25" s="3">
        <v>21</v>
      </c>
      <c r="B25" s="1"/>
      <c r="C25" s="1"/>
      <c r="D25" s="1"/>
      <c r="E25" s="1"/>
      <c r="F25" s="1"/>
      <c r="G25" s="1"/>
      <c r="H25" s="1">
        <f t="shared" si="0"/>
        <v>0</v>
      </c>
      <c r="I25" s="1">
        <f>(H25/H2)*100</f>
        <v>0</v>
      </c>
    </row>
    <row r="26" spans="1:9">
      <c r="A26" s="3">
        <v>22</v>
      </c>
      <c r="B26" s="1"/>
      <c r="C26" s="1"/>
      <c r="D26" s="1"/>
      <c r="E26" s="1"/>
      <c r="F26" s="1"/>
      <c r="G26" s="1"/>
      <c r="H26" s="1">
        <f t="shared" si="0"/>
        <v>0</v>
      </c>
      <c r="I26" s="1">
        <f>(H26/H2)*100</f>
        <v>0</v>
      </c>
    </row>
    <row r="27" spans="1:9">
      <c r="A27" s="3">
        <v>23</v>
      </c>
      <c r="B27" s="1"/>
      <c r="C27" s="1"/>
      <c r="D27" s="1"/>
      <c r="E27" s="1"/>
      <c r="F27" s="1"/>
      <c r="G27" s="1"/>
      <c r="H27" s="1">
        <f t="shared" si="0"/>
        <v>0</v>
      </c>
      <c r="I27" s="1">
        <f>(H27/H2)*100</f>
        <v>0</v>
      </c>
    </row>
    <row r="28" spans="1:9">
      <c r="A28" s="3">
        <v>24</v>
      </c>
      <c r="B28" s="1"/>
      <c r="C28" s="1"/>
      <c r="D28" s="1"/>
      <c r="E28" s="1"/>
      <c r="F28" s="1"/>
      <c r="G28" s="1"/>
      <c r="H28" s="1">
        <f t="shared" si="0"/>
        <v>0</v>
      </c>
      <c r="I28" s="1">
        <f>(H28/H2)*100</f>
        <v>0</v>
      </c>
    </row>
    <row r="29" spans="1:9">
      <c r="A29" s="3">
        <v>25</v>
      </c>
      <c r="B29" s="1"/>
      <c r="C29" s="1"/>
      <c r="D29" s="1"/>
      <c r="E29" s="1"/>
      <c r="F29" s="1"/>
      <c r="G29" s="1"/>
      <c r="H29" s="1">
        <f t="shared" si="0"/>
        <v>0</v>
      </c>
      <c r="I29" s="1">
        <f>(H29/H2)*100</f>
        <v>0</v>
      </c>
    </row>
    <row r="30" spans="1:9">
      <c r="A30" s="3">
        <v>26</v>
      </c>
      <c r="B30" s="1"/>
      <c r="C30" s="1"/>
      <c r="D30" s="1"/>
      <c r="E30" s="1"/>
      <c r="F30" s="1"/>
      <c r="G30" s="1"/>
      <c r="H30" s="1">
        <f t="shared" si="0"/>
        <v>0</v>
      </c>
      <c r="I30" s="1">
        <f>(H30/H2)*100</f>
        <v>0</v>
      </c>
    </row>
    <row r="31" spans="1:9">
      <c r="A31" s="3">
        <v>27</v>
      </c>
      <c r="B31" s="1"/>
      <c r="C31" s="1"/>
      <c r="D31" s="1"/>
      <c r="E31" s="1"/>
      <c r="F31" s="1"/>
      <c r="G31" s="1"/>
      <c r="H31" s="1">
        <f t="shared" si="0"/>
        <v>0</v>
      </c>
      <c r="I31" s="1">
        <f>(H31/H2)*100</f>
        <v>0</v>
      </c>
    </row>
    <row r="32" spans="1:9">
      <c r="A32" s="3">
        <v>28</v>
      </c>
      <c r="B32" s="1"/>
      <c r="C32" s="1"/>
      <c r="D32" s="1"/>
      <c r="E32" s="1"/>
      <c r="F32" s="1"/>
      <c r="G32" s="1"/>
      <c r="H32" s="1">
        <f t="shared" si="0"/>
        <v>0</v>
      </c>
      <c r="I32" s="1">
        <f>(H32/H2)*100</f>
        <v>0</v>
      </c>
    </row>
    <row r="33" spans="1:9">
      <c r="A33" s="3">
        <v>29</v>
      </c>
      <c r="B33" s="1"/>
      <c r="C33" s="1"/>
      <c r="D33" s="1"/>
      <c r="E33" s="1"/>
      <c r="F33" s="1"/>
      <c r="G33" s="1"/>
      <c r="H33" s="1">
        <f t="shared" si="0"/>
        <v>0</v>
      </c>
      <c r="I33" s="1">
        <f>(H33/H2)*100</f>
        <v>0</v>
      </c>
    </row>
  </sheetData>
  <mergeCells count="1">
    <mergeCell ref="C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P35"/>
  <sheetViews>
    <sheetView topLeftCell="A13" workbookViewId="0">
      <selection activeCell="I28" sqref="I28"/>
    </sheetView>
  </sheetViews>
  <sheetFormatPr defaultRowHeight="15"/>
  <cols>
    <col min="1" max="1" width="5.28515625" bestFit="1" customWidth="1"/>
    <col min="2" max="2" width="22.7109375" bestFit="1" customWidth="1"/>
    <col min="15" max="15" width="13.42578125" bestFit="1" customWidth="1"/>
  </cols>
  <sheetData>
    <row r="2" spans="1:16">
      <c r="E2" s="16" t="s">
        <v>17</v>
      </c>
      <c r="F2" s="16"/>
      <c r="G2" s="16"/>
      <c r="H2" s="16"/>
      <c r="I2" s="16"/>
      <c r="J2">
        <v>82</v>
      </c>
    </row>
    <row r="4" spans="1:16">
      <c r="A4" s="4"/>
      <c r="B4" s="4"/>
      <c r="C4" s="15" t="s">
        <v>57</v>
      </c>
      <c r="D4" s="15"/>
      <c r="E4" s="15"/>
      <c r="F4" s="15"/>
      <c r="G4" s="15"/>
      <c r="H4" s="15" t="s">
        <v>5</v>
      </c>
      <c r="I4" s="15" t="s">
        <v>58</v>
      </c>
      <c r="J4" s="15"/>
      <c r="K4" s="15"/>
      <c r="L4" s="15"/>
      <c r="M4" s="15"/>
      <c r="N4" s="15" t="s">
        <v>5</v>
      </c>
      <c r="O4" s="15" t="s">
        <v>16</v>
      </c>
      <c r="P4" s="15" t="s">
        <v>6</v>
      </c>
    </row>
    <row r="5" spans="1:16">
      <c r="A5" s="4" t="s">
        <v>0</v>
      </c>
      <c r="B5" s="4"/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15"/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15"/>
      <c r="O5" s="15"/>
      <c r="P5" s="15"/>
    </row>
    <row r="6" spans="1:16">
      <c r="A6" s="4">
        <v>1</v>
      </c>
      <c r="B6" s="1" t="s">
        <v>50</v>
      </c>
      <c r="C6" s="4">
        <v>5</v>
      </c>
      <c r="D6" s="4">
        <v>0</v>
      </c>
      <c r="E6" s="4">
        <v>4</v>
      </c>
      <c r="F6" s="4">
        <v>3</v>
      </c>
      <c r="G6" s="4">
        <v>4</v>
      </c>
      <c r="H6" s="4">
        <f>SUM(C6:G6)</f>
        <v>16</v>
      </c>
      <c r="I6" s="4">
        <v>4</v>
      </c>
      <c r="J6" s="4">
        <v>0</v>
      </c>
      <c r="K6" s="4">
        <v>0</v>
      </c>
      <c r="L6" s="4">
        <v>3</v>
      </c>
      <c r="M6" s="4">
        <v>4</v>
      </c>
      <c r="N6" s="4">
        <f>SUM(I6:M6)</f>
        <v>11</v>
      </c>
      <c r="O6" s="4">
        <f>SUM(N6,H6)</f>
        <v>27</v>
      </c>
      <c r="P6" s="1">
        <f>(O6/J2)*100</f>
        <v>32.926829268292686</v>
      </c>
    </row>
    <row r="7" spans="1:16">
      <c r="A7" s="4">
        <v>2</v>
      </c>
      <c r="B7" s="1" t="s">
        <v>43</v>
      </c>
      <c r="C7" s="4">
        <v>5</v>
      </c>
      <c r="D7" s="4">
        <v>9</v>
      </c>
      <c r="E7" s="4">
        <v>4</v>
      </c>
      <c r="F7" s="4">
        <v>0</v>
      </c>
      <c r="G7" s="4">
        <v>4</v>
      </c>
      <c r="H7" s="4">
        <f t="shared" ref="H7:H30" si="0">SUM(C7:G7)</f>
        <v>22</v>
      </c>
      <c r="I7" s="4">
        <v>7</v>
      </c>
      <c r="J7" s="4">
        <v>0</v>
      </c>
      <c r="K7" s="4">
        <v>8</v>
      </c>
      <c r="L7" s="4">
        <v>0</v>
      </c>
      <c r="M7" s="4">
        <v>9</v>
      </c>
      <c r="N7" s="11">
        <f t="shared" ref="N7:N30" si="1">SUM(I7:M7)</f>
        <v>24</v>
      </c>
      <c r="O7" s="11">
        <f t="shared" ref="O7:O30" si="2">SUM(N7,H7)</f>
        <v>46</v>
      </c>
      <c r="P7" s="1">
        <f>(O7/J2)*100</f>
        <v>56.09756097560976</v>
      </c>
    </row>
    <row r="8" spans="1:16">
      <c r="A8" s="4">
        <v>3</v>
      </c>
      <c r="B8" s="1" t="s">
        <v>34</v>
      </c>
      <c r="C8" s="4">
        <v>4</v>
      </c>
      <c r="D8" s="4">
        <v>3</v>
      </c>
      <c r="E8" s="4">
        <v>5</v>
      </c>
      <c r="F8" s="4">
        <v>0</v>
      </c>
      <c r="G8" s="4">
        <v>0</v>
      </c>
      <c r="H8" s="4">
        <f t="shared" si="0"/>
        <v>12</v>
      </c>
      <c r="I8" s="4">
        <v>7</v>
      </c>
      <c r="J8" s="4">
        <v>0</v>
      </c>
      <c r="K8" s="4">
        <v>5</v>
      </c>
      <c r="L8" s="4">
        <v>4</v>
      </c>
      <c r="M8" s="4">
        <v>8</v>
      </c>
      <c r="N8" s="11">
        <f t="shared" si="1"/>
        <v>24</v>
      </c>
      <c r="O8" s="11">
        <f t="shared" si="2"/>
        <v>36</v>
      </c>
      <c r="P8" s="1">
        <f>(O8/J2)*100</f>
        <v>43.902439024390247</v>
      </c>
    </row>
    <row r="9" spans="1:16">
      <c r="A9" s="4">
        <v>4</v>
      </c>
      <c r="B9" s="1" t="s">
        <v>39</v>
      </c>
      <c r="C9" s="4">
        <v>0</v>
      </c>
      <c r="D9" s="4">
        <v>7</v>
      </c>
      <c r="E9" s="4">
        <v>9</v>
      </c>
      <c r="F9" s="4">
        <v>8</v>
      </c>
      <c r="G9" s="4">
        <v>3</v>
      </c>
      <c r="H9" s="4">
        <f t="shared" si="0"/>
        <v>27</v>
      </c>
      <c r="I9" s="4">
        <v>8</v>
      </c>
      <c r="J9" s="4">
        <v>4</v>
      </c>
      <c r="K9" s="4">
        <v>3</v>
      </c>
      <c r="L9" s="4">
        <v>10</v>
      </c>
      <c r="M9" s="4">
        <v>10</v>
      </c>
      <c r="N9" s="11">
        <f t="shared" si="1"/>
        <v>35</v>
      </c>
      <c r="O9" s="11">
        <f t="shared" si="2"/>
        <v>62</v>
      </c>
      <c r="P9" s="1">
        <f>(O9/J2)*100</f>
        <v>75.609756097560975</v>
      </c>
    </row>
    <row r="10" spans="1:16">
      <c r="A10" s="4">
        <v>5</v>
      </c>
      <c r="B10" s="1" t="s">
        <v>53</v>
      </c>
      <c r="C10" s="4"/>
      <c r="D10" s="4"/>
      <c r="E10" s="4"/>
      <c r="F10" s="4"/>
      <c r="G10" s="4"/>
      <c r="H10" s="4">
        <f t="shared" si="0"/>
        <v>0</v>
      </c>
      <c r="I10" s="4"/>
      <c r="J10" s="4"/>
      <c r="K10" s="4"/>
      <c r="L10" s="4"/>
      <c r="M10" s="4"/>
      <c r="N10" s="11">
        <f t="shared" si="1"/>
        <v>0</v>
      </c>
      <c r="O10" s="11">
        <f t="shared" si="2"/>
        <v>0</v>
      </c>
      <c r="P10" s="1">
        <f>(O10/J2)*100</f>
        <v>0</v>
      </c>
    </row>
    <row r="11" spans="1:16">
      <c r="A11" s="4">
        <v>6</v>
      </c>
      <c r="B11" s="1" t="s">
        <v>32</v>
      </c>
      <c r="C11" s="4">
        <v>7</v>
      </c>
      <c r="D11" s="4">
        <v>9</v>
      </c>
      <c r="E11" s="4">
        <v>9</v>
      </c>
      <c r="F11" s="4">
        <v>7</v>
      </c>
      <c r="G11" s="4">
        <v>10</v>
      </c>
      <c r="H11" s="4">
        <f t="shared" si="0"/>
        <v>42</v>
      </c>
      <c r="I11" s="4">
        <v>4</v>
      </c>
      <c r="J11" s="4">
        <v>7</v>
      </c>
      <c r="K11" s="4">
        <v>4</v>
      </c>
      <c r="L11" s="4">
        <v>6</v>
      </c>
      <c r="M11" s="4">
        <v>5</v>
      </c>
      <c r="N11" s="11">
        <f t="shared" si="1"/>
        <v>26</v>
      </c>
      <c r="O11" s="11">
        <f t="shared" si="2"/>
        <v>68</v>
      </c>
      <c r="P11" s="1">
        <f>(O11/J2)*100</f>
        <v>82.926829268292678</v>
      </c>
    </row>
    <row r="12" spans="1:16">
      <c r="A12" s="4">
        <v>7</v>
      </c>
      <c r="B12" s="1" t="s">
        <v>40</v>
      </c>
      <c r="C12" s="4">
        <v>8</v>
      </c>
      <c r="D12" s="4">
        <v>8</v>
      </c>
      <c r="E12" s="4">
        <v>7</v>
      </c>
      <c r="F12" s="4">
        <v>3</v>
      </c>
      <c r="G12" s="4">
        <v>0</v>
      </c>
      <c r="H12" s="4">
        <f t="shared" si="0"/>
        <v>26</v>
      </c>
      <c r="I12" s="4">
        <v>9</v>
      </c>
      <c r="J12" s="4">
        <v>5</v>
      </c>
      <c r="K12" s="4">
        <v>5</v>
      </c>
      <c r="L12" s="4">
        <v>6</v>
      </c>
      <c r="M12" s="4">
        <v>7</v>
      </c>
      <c r="N12" s="11">
        <f t="shared" si="1"/>
        <v>32</v>
      </c>
      <c r="O12" s="11">
        <f t="shared" si="2"/>
        <v>58</v>
      </c>
      <c r="P12" s="1">
        <f>(O12/J2)*100</f>
        <v>70.731707317073173</v>
      </c>
    </row>
    <row r="13" spans="1:16">
      <c r="A13" s="4">
        <v>8</v>
      </c>
      <c r="B13" s="1" t="s">
        <v>33</v>
      </c>
      <c r="C13" s="4">
        <v>8</v>
      </c>
      <c r="D13" s="4">
        <v>9</v>
      </c>
      <c r="E13" s="4">
        <v>9</v>
      </c>
      <c r="F13" s="4">
        <v>5</v>
      </c>
      <c r="G13" s="4">
        <v>5</v>
      </c>
      <c r="H13" s="4">
        <f t="shared" si="0"/>
        <v>36</v>
      </c>
      <c r="I13" s="4">
        <v>7</v>
      </c>
      <c r="J13" s="4">
        <v>9</v>
      </c>
      <c r="K13" s="4">
        <v>5</v>
      </c>
      <c r="L13" s="4">
        <v>8</v>
      </c>
      <c r="M13" s="4">
        <v>7</v>
      </c>
      <c r="N13" s="11">
        <f t="shared" si="1"/>
        <v>36</v>
      </c>
      <c r="O13" s="11">
        <f t="shared" si="2"/>
        <v>72</v>
      </c>
      <c r="P13" s="1">
        <f>(O13/J2)*100</f>
        <v>87.804878048780495</v>
      </c>
    </row>
    <row r="14" spans="1:16">
      <c r="A14" s="4">
        <v>9</v>
      </c>
      <c r="B14" s="1" t="s">
        <v>24</v>
      </c>
      <c r="C14" s="4">
        <v>7</v>
      </c>
      <c r="D14" s="4">
        <v>3</v>
      </c>
      <c r="E14" s="4">
        <v>9</v>
      </c>
      <c r="F14" s="4">
        <v>9</v>
      </c>
      <c r="G14" s="4">
        <v>0</v>
      </c>
      <c r="H14" s="4">
        <f t="shared" si="0"/>
        <v>28</v>
      </c>
      <c r="I14" s="4">
        <v>0</v>
      </c>
      <c r="J14" s="4">
        <v>3</v>
      </c>
      <c r="K14" s="4">
        <v>4</v>
      </c>
      <c r="L14" s="4">
        <v>4</v>
      </c>
      <c r="M14" s="4">
        <v>0</v>
      </c>
      <c r="N14" s="11">
        <f t="shared" si="1"/>
        <v>11</v>
      </c>
      <c r="O14" s="11">
        <f t="shared" si="2"/>
        <v>39</v>
      </c>
      <c r="P14" s="1">
        <f>(O14/J2)*100</f>
        <v>47.560975609756099</v>
      </c>
    </row>
    <row r="15" spans="1:16">
      <c r="A15" s="4">
        <v>10</v>
      </c>
      <c r="B15" s="1" t="s">
        <v>37</v>
      </c>
      <c r="C15" s="4">
        <v>7</v>
      </c>
      <c r="D15" s="4">
        <v>7</v>
      </c>
      <c r="E15" s="4">
        <v>6</v>
      </c>
      <c r="F15" s="4">
        <v>0</v>
      </c>
      <c r="G15" s="4">
        <v>9</v>
      </c>
      <c r="H15" s="4">
        <f t="shared" si="0"/>
        <v>29</v>
      </c>
      <c r="I15" s="4">
        <v>5</v>
      </c>
      <c r="J15" s="4">
        <v>9</v>
      </c>
      <c r="K15" s="4">
        <v>8</v>
      </c>
      <c r="L15" s="4">
        <v>6</v>
      </c>
      <c r="M15" s="4">
        <v>9</v>
      </c>
      <c r="N15" s="11">
        <f t="shared" si="1"/>
        <v>37</v>
      </c>
      <c r="O15" s="11">
        <f t="shared" si="2"/>
        <v>66</v>
      </c>
      <c r="P15" s="1">
        <f>(O15/J2)*100</f>
        <v>80.487804878048792</v>
      </c>
    </row>
    <row r="16" spans="1:16">
      <c r="A16" s="4">
        <v>11</v>
      </c>
      <c r="B16" s="1" t="s">
        <v>44</v>
      </c>
      <c r="C16" s="4">
        <v>5</v>
      </c>
      <c r="D16" s="4">
        <v>9</v>
      </c>
      <c r="E16" s="4">
        <v>9</v>
      </c>
      <c r="F16" s="4">
        <v>8</v>
      </c>
      <c r="G16" s="4">
        <v>10</v>
      </c>
      <c r="H16" s="4">
        <f t="shared" si="0"/>
        <v>41</v>
      </c>
      <c r="I16" s="4">
        <v>5</v>
      </c>
      <c r="J16" s="4">
        <v>9</v>
      </c>
      <c r="K16" s="4">
        <v>8</v>
      </c>
      <c r="L16" s="4">
        <v>4</v>
      </c>
      <c r="M16" s="4">
        <v>9</v>
      </c>
      <c r="N16" s="11">
        <f t="shared" si="1"/>
        <v>35</v>
      </c>
      <c r="O16" s="11">
        <f t="shared" si="2"/>
        <v>76</v>
      </c>
      <c r="P16" s="1">
        <f>(O16/J2)*100</f>
        <v>92.682926829268297</v>
      </c>
    </row>
    <row r="17" spans="1:16">
      <c r="A17" s="4">
        <v>12</v>
      </c>
      <c r="B17" s="1" t="s">
        <v>48</v>
      </c>
      <c r="C17" s="4">
        <v>4</v>
      </c>
      <c r="D17" s="4">
        <v>0</v>
      </c>
      <c r="E17" s="4">
        <v>4</v>
      </c>
      <c r="F17" s="4">
        <v>9</v>
      </c>
      <c r="G17" s="4">
        <v>0</v>
      </c>
      <c r="H17" s="4">
        <f t="shared" si="0"/>
        <v>17</v>
      </c>
      <c r="I17" s="4">
        <v>3</v>
      </c>
      <c r="J17" s="4">
        <v>5</v>
      </c>
      <c r="K17" s="4">
        <v>3</v>
      </c>
      <c r="L17" s="4">
        <v>0</v>
      </c>
      <c r="M17" s="4">
        <v>5</v>
      </c>
      <c r="N17" s="11">
        <f t="shared" si="1"/>
        <v>16</v>
      </c>
      <c r="O17" s="11">
        <f t="shared" si="2"/>
        <v>33</v>
      </c>
      <c r="P17" s="1">
        <f>(O17/J2)*100</f>
        <v>40.243902439024396</v>
      </c>
    </row>
    <row r="18" spans="1:16">
      <c r="A18" s="4">
        <v>13</v>
      </c>
      <c r="B18" s="1" t="s">
        <v>49</v>
      </c>
      <c r="C18" s="4">
        <v>3</v>
      </c>
      <c r="D18" s="4">
        <v>0</v>
      </c>
      <c r="E18" s="4">
        <v>9</v>
      </c>
      <c r="F18" s="4">
        <v>5</v>
      </c>
      <c r="G18" s="4">
        <v>7</v>
      </c>
      <c r="H18" s="4">
        <f t="shared" si="0"/>
        <v>24</v>
      </c>
      <c r="I18" s="4">
        <v>9</v>
      </c>
      <c r="J18" s="4">
        <v>5</v>
      </c>
      <c r="K18" s="4">
        <v>4</v>
      </c>
      <c r="L18" s="4">
        <v>8</v>
      </c>
      <c r="M18" s="4">
        <v>4</v>
      </c>
      <c r="N18" s="11">
        <f t="shared" si="1"/>
        <v>30</v>
      </c>
      <c r="O18" s="11">
        <f t="shared" si="2"/>
        <v>54</v>
      </c>
      <c r="P18" s="1">
        <f>(O18/J2)*100</f>
        <v>65.853658536585371</v>
      </c>
    </row>
    <row r="19" spans="1:16">
      <c r="A19" s="4">
        <v>14</v>
      </c>
      <c r="B19" s="1" t="s">
        <v>41</v>
      </c>
      <c r="C19" s="4">
        <v>4</v>
      </c>
      <c r="D19" s="4">
        <v>8</v>
      </c>
      <c r="E19" s="4">
        <v>3</v>
      </c>
      <c r="F19" s="4">
        <v>4</v>
      </c>
      <c r="G19" s="4">
        <v>0</v>
      </c>
      <c r="H19" s="4">
        <f t="shared" si="0"/>
        <v>19</v>
      </c>
      <c r="I19" s="4">
        <v>5</v>
      </c>
      <c r="J19" s="4">
        <v>4</v>
      </c>
      <c r="K19" s="4">
        <v>9</v>
      </c>
      <c r="L19" s="4">
        <v>4</v>
      </c>
      <c r="M19" s="4">
        <v>8</v>
      </c>
      <c r="N19" s="11">
        <f t="shared" si="1"/>
        <v>30</v>
      </c>
      <c r="O19" s="11">
        <f t="shared" si="2"/>
        <v>49</v>
      </c>
      <c r="P19" s="1">
        <f>(O19/J2)*100</f>
        <v>59.756097560975604</v>
      </c>
    </row>
    <row r="20" spans="1:16">
      <c r="A20" s="4">
        <v>15</v>
      </c>
      <c r="B20" s="1" t="s">
        <v>46</v>
      </c>
      <c r="C20" s="4">
        <v>0</v>
      </c>
      <c r="D20" s="4">
        <v>3</v>
      </c>
      <c r="E20" s="4">
        <v>0</v>
      </c>
      <c r="F20" s="4">
        <v>5</v>
      </c>
      <c r="G20" s="4">
        <v>8</v>
      </c>
      <c r="H20" s="4">
        <f t="shared" si="0"/>
        <v>16</v>
      </c>
      <c r="I20" s="4">
        <v>0</v>
      </c>
      <c r="J20" s="4">
        <v>4</v>
      </c>
      <c r="K20" s="4">
        <v>6</v>
      </c>
      <c r="L20" s="4">
        <v>0</v>
      </c>
      <c r="M20" s="4">
        <v>3</v>
      </c>
      <c r="N20" s="11">
        <f t="shared" si="1"/>
        <v>13</v>
      </c>
      <c r="O20" s="11">
        <f t="shared" si="2"/>
        <v>29</v>
      </c>
      <c r="P20" s="1">
        <f>(O20/J2)*100</f>
        <v>35.365853658536587</v>
      </c>
    </row>
    <row r="21" spans="1:16">
      <c r="A21" s="4">
        <v>16</v>
      </c>
      <c r="B21" s="1" t="s">
        <v>36</v>
      </c>
      <c r="C21" s="4">
        <v>0</v>
      </c>
      <c r="D21" s="4">
        <v>3</v>
      </c>
      <c r="E21" s="4">
        <v>5</v>
      </c>
      <c r="F21" s="4">
        <v>9</v>
      </c>
      <c r="G21" s="4">
        <v>6</v>
      </c>
      <c r="H21" s="4">
        <f t="shared" si="0"/>
        <v>23</v>
      </c>
      <c r="I21" s="4">
        <v>9</v>
      </c>
      <c r="J21" s="4">
        <v>5</v>
      </c>
      <c r="K21" s="4">
        <v>3</v>
      </c>
      <c r="L21" s="4">
        <v>8</v>
      </c>
      <c r="M21" s="4">
        <v>6</v>
      </c>
      <c r="N21" s="11">
        <f t="shared" si="1"/>
        <v>31</v>
      </c>
      <c r="O21" s="11">
        <f t="shared" si="2"/>
        <v>54</v>
      </c>
      <c r="P21" s="1">
        <f>(O21/J2)*100</f>
        <v>65.853658536585371</v>
      </c>
    </row>
    <row r="22" spans="1:16">
      <c r="A22" s="4">
        <v>17</v>
      </c>
      <c r="B22" s="1" t="s">
        <v>31</v>
      </c>
      <c r="C22" s="4">
        <v>0</v>
      </c>
      <c r="D22" s="4">
        <v>8</v>
      </c>
      <c r="E22" s="4">
        <v>3</v>
      </c>
      <c r="F22" s="4">
        <v>6</v>
      </c>
      <c r="G22" s="4">
        <v>5</v>
      </c>
      <c r="H22" s="4">
        <f t="shared" si="0"/>
        <v>22</v>
      </c>
      <c r="I22" s="4">
        <v>8</v>
      </c>
      <c r="J22" s="4">
        <v>5</v>
      </c>
      <c r="K22" s="4">
        <v>4</v>
      </c>
      <c r="L22" s="4">
        <v>8</v>
      </c>
      <c r="M22" s="4">
        <v>5</v>
      </c>
      <c r="N22" s="11">
        <f t="shared" si="1"/>
        <v>30</v>
      </c>
      <c r="O22" s="11">
        <f t="shared" si="2"/>
        <v>52</v>
      </c>
      <c r="P22" s="1">
        <f>(O22/J2)*100</f>
        <v>63.414634146341463</v>
      </c>
    </row>
    <row r="23" spans="1:16">
      <c r="A23" s="4">
        <v>18</v>
      </c>
      <c r="B23" s="1" t="s">
        <v>30</v>
      </c>
      <c r="C23" s="4">
        <v>10</v>
      </c>
      <c r="D23" s="4">
        <v>7</v>
      </c>
      <c r="E23" s="4">
        <v>8</v>
      </c>
      <c r="F23" s="4">
        <v>9</v>
      </c>
      <c r="G23" s="4">
        <v>10</v>
      </c>
      <c r="H23" s="4">
        <f t="shared" si="0"/>
        <v>44</v>
      </c>
      <c r="I23" s="4">
        <v>8</v>
      </c>
      <c r="J23" s="4">
        <v>4</v>
      </c>
      <c r="K23" s="4">
        <v>4</v>
      </c>
      <c r="L23" s="4">
        <v>5</v>
      </c>
      <c r="M23" s="4">
        <v>4</v>
      </c>
      <c r="N23" s="11">
        <f t="shared" si="1"/>
        <v>25</v>
      </c>
      <c r="O23" s="11">
        <f t="shared" si="2"/>
        <v>69</v>
      </c>
      <c r="P23" s="1">
        <f>(O23/J2)*100</f>
        <v>84.146341463414629</v>
      </c>
    </row>
    <row r="24" spans="1:16">
      <c r="A24" s="4">
        <v>19</v>
      </c>
      <c r="B24" s="1" t="s">
        <v>35</v>
      </c>
      <c r="C24" s="4">
        <v>4</v>
      </c>
      <c r="D24" s="4">
        <v>0</v>
      </c>
      <c r="E24" s="4">
        <v>0</v>
      </c>
      <c r="F24" s="4">
        <v>4</v>
      </c>
      <c r="G24" s="4">
        <v>0</v>
      </c>
      <c r="H24" s="4">
        <f t="shared" si="0"/>
        <v>8</v>
      </c>
      <c r="I24" s="4">
        <v>0</v>
      </c>
      <c r="J24" s="4">
        <v>0</v>
      </c>
      <c r="K24" s="4">
        <v>0</v>
      </c>
      <c r="L24" s="4">
        <v>0</v>
      </c>
      <c r="M24" s="4">
        <v>4</v>
      </c>
      <c r="N24" s="11">
        <f t="shared" si="1"/>
        <v>4</v>
      </c>
      <c r="O24" s="11">
        <f t="shared" si="2"/>
        <v>12</v>
      </c>
      <c r="P24" s="1">
        <f>(O24/J2)*100</f>
        <v>14.634146341463413</v>
      </c>
    </row>
    <row r="25" spans="1:16">
      <c r="A25" s="4">
        <v>20</v>
      </c>
      <c r="B25" s="1" t="s">
        <v>27</v>
      </c>
      <c r="C25" s="4">
        <v>8</v>
      </c>
      <c r="D25" s="4">
        <v>8</v>
      </c>
      <c r="E25" s="4">
        <v>8</v>
      </c>
      <c r="F25" s="4">
        <v>9</v>
      </c>
      <c r="G25" s="4">
        <v>9</v>
      </c>
      <c r="H25" s="4">
        <f t="shared" si="0"/>
        <v>42</v>
      </c>
      <c r="I25" s="4">
        <v>9</v>
      </c>
      <c r="J25" s="4">
        <v>8</v>
      </c>
      <c r="K25" s="4">
        <v>10</v>
      </c>
      <c r="L25" s="4">
        <v>4</v>
      </c>
      <c r="M25" s="4">
        <v>9</v>
      </c>
      <c r="N25" s="11">
        <f t="shared" si="1"/>
        <v>40</v>
      </c>
      <c r="O25" s="11">
        <f t="shared" si="2"/>
        <v>82</v>
      </c>
      <c r="P25" s="1">
        <f>(O25/J2)*100</f>
        <v>100</v>
      </c>
    </row>
    <row r="26" spans="1:16">
      <c r="A26" s="4">
        <v>21</v>
      </c>
      <c r="B26" s="1" t="s">
        <v>26</v>
      </c>
      <c r="C26" s="4">
        <v>8</v>
      </c>
      <c r="D26" s="4">
        <v>9</v>
      </c>
      <c r="E26" s="4">
        <v>8</v>
      </c>
      <c r="F26" s="4">
        <v>3</v>
      </c>
      <c r="G26" s="4">
        <v>8</v>
      </c>
      <c r="H26" s="4">
        <f t="shared" si="0"/>
        <v>36</v>
      </c>
      <c r="I26" s="4">
        <v>7</v>
      </c>
      <c r="J26" s="4">
        <v>8</v>
      </c>
      <c r="K26" s="4">
        <v>10</v>
      </c>
      <c r="L26" s="4">
        <v>8</v>
      </c>
      <c r="M26" s="4">
        <v>4</v>
      </c>
      <c r="N26" s="11">
        <f t="shared" si="1"/>
        <v>37</v>
      </c>
      <c r="O26" s="11">
        <f t="shared" si="2"/>
        <v>73</v>
      </c>
      <c r="P26" s="1">
        <f>(O26/J2)*100</f>
        <v>89.024390243902445</v>
      </c>
    </row>
    <row r="27" spans="1:16">
      <c r="A27" s="4">
        <v>22</v>
      </c>
      <c r="B27" s="1" t="s">
        <v>42</v>
      </c>
      <c r="C27" s="4">
        <v>5</v>
      </c>
      <c r="D27" s="4">
        <v>3</v>
      </c>
      <c r="E27" s="4">
        <v>3</v>
      </c>
      <c r="F27" s="4">
        <v>3</v>
      </c>
      <c r="G27" s="4">
        <v>8</v>
      </c>
      <c r="H27" s="4">
        <f t="shared" si="0"/>
        <v>22</v>
      </c>
      <c r="I27" s="4">
        <v>3</v>
      </c>
      <c r="J27" s="4">
        <v>5</v>
      </c>
      <c r="K27" s="4">
        <v>9</v>
      </c>
      <c r="L27" s="4">
        <v>5</v>
      </c>
      <c r="M27" s="4">
        <v>9</v>
      </c>
      <c r="N27" s="11">
        <f t="shared" si="1"/>
        <v>31</v>
      </c>
      <c r="O27" s="11">
        <f t="shared" si="2"/>
        <v>53</v>
      </c>
      <c r="P27" s="1">
        <f>(O27/J2)*100</f>
        <v>64.634146341463421</v>
      </c>
    </row>
    <row r="28" spans="1:16">
      <c r="A28" s="4">
        <v>23</v>
      </c>
      <c r="B28" s="1" t="s">
        <v>51</v>
      </c>
      <c r="C28" s="4">
        <v>3</v>
      </c>
      <c r="D28" s="4">
        <v>4</v>
      </c>
      <c r="E28" s="4">
        <v>5</v>
      </c>
      <c r="F28" s="4">
        <v>7</v>
      </c>
      <c r="G28" s="4">
        <v>9</v>
      </c>
      <c r="H28" s="4">
        <f t="shared" si="0"/>
        <v>28</v>
      </c>
      <c r="I28" s="4">
        <v>4</v>
      </c>
      <c r="J28" s="4">
        <v>9</v>
      </c>
      <c r="K28" s="4">
        <v>5</v>
      </c>
      <c r="L28" s="4">
        <v>8</v>
      </c>
      <c r="M28" s="4">
        <v>4</v>
      </c>
      <c r="N28" s="11">
        <f t="shared" si="1"/>
        <v>30</v>
      </c>
      <c r="O28" s="11">
        <f t="shared" si="2"/>
        <v>58</v>
      </c>
      <c r="P28" s="1">
        <f>(O28/J2)*100</f>
        <v>70.731707317073173</v>
      </c>
    </row>
    <row r="29" spans="1:16">
      <c r="A29" s="4">
        <v>24</v>
      </c>
      <c r="B29" s="1" t="s">
        <v>23</v>
      </c>
      <c r="C29" s="4">
        <v>5</v>
      </c>
      <c r="D29" s="4">
        <v>0</v>
      </c>
      <c r="E29" s="4">
        <v>7</v>
      </c>
      <c r="F29" s="4">
        <v>5</v>
      </c>
      <c r="G29" s="4">
        <v>9</v>
      </c>
      <c r="H29" s="4">
        <f t="shared" si="0"/>
        <v>26</v>
      </c>
      <c r="I29" s="4">
        <v>5</v>
      </c>
      <c r="J29" s="4">
        <v>8</v>
      </c>
      <c r="K29" s="4">
        <v>3</v>
      </c>
      <c r="L29" s="4">
        <v>6</v>
      </c>
      <c r="M29" s="4">
        <v>7</v>
      </c>
      <c r="N29" s="11">
        <f t="shared" si="1"/>
        <v>29</v>
      </c>
      <c r="O29" s="11">
        <f t="shared" si="2"/>
        <v>55</v>
      </c>
      <c r="P29" s="1">
        <f>(O29/J2)*100</f>
        <v>67.073170731707322</v>
      </c>
    </row>
    <row r="30" spans="1:16">
      <c r="A30" s="4">
        <v>25</v>
      </c>
      <c r="B30" s="1" t="s">
        <v>45</v>
      </c>
      <c r="C30" s="4">
        <v>5</v>
      </c>
      <c r="D30" s="4">
        <v>7</v>
      </c>
      <c r="E30" s="4">
        <v>8</v>
      </c>
      <c r="F30" s="4">
        <v>5</v>
      </c>
      <c r="G30" s="4">
        <v>3</v>
      </c>
      <c r="H30" s="4">
        <f t="shared" si="0"/>
        <v>28</v>
      </c>
      <c r="I30" s="4">
        <v>5</v>
      </c>
      <c r="J30" s="4">
        <v>8</v>
      </c>
      <c r="K30" s="4">
        <v>0</v>
      </c>
      <c r="L30" s="4">
        <v>9</v>
      </c>
      <c r="M30" s="4">
        <v>7</v>
      </c>
      <c r="N30" s="11">
        <f t="shared" si="1"/>
        <v>29</v>
      </c>
      <c r="O30" s="11">
        <f t="shared" si="2"/>
        <v>57</v>
      </c>
      <c r="P30" s="1">
        <f>(O30/J2)*100</f>
        <v>69.512195121951208</v>
      </c>
    </row>
    <row r="31" spans="1:16">
      <c r="A31" s="4">
        <v>26</v>
      </c>
      <c r="B31" s="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">
        <f>(O31/J2)*100</f>
        <v>0</v>
      </c>
    </row>
    <row r="32" spans="1:16">
      <c r="A32" s="4">
        <v>27</v>
      </c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">
        <f>(O32/J2)*100</f>
        <v>0</v>
      </c>
    </row>
    <row r="33" spans="1:16">
      <c r="A33" s="4">
        <v>28</v>
      </c>
      <c r="B33" s="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">
        <f>(O33/J2)*100</f>
        <v>0</v>
      </c>
    </row>
    <row r="34" spans="1:16">
      <c r="A34" s="4">
        <v>29</v>
      </c>
      <c r="B34" s="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5"/>
      <c r="P34" s="1">
        <f>(O34/J2)*100</f>
        <v>0</v>
      </c>
    </row>
    <row r="35" spans="1:16">
      <c r="A35" s="5">
        <v>30</v>
      </c>
      <c r="B35" s="1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  <c r="N35" s="5"/>
      <c r="O35" s="5"/>
      <c r="P35" s="1">
        <f>(O35/J2)*100</f>
        <v>0</v>
      </c>
    </row>
  </sheetData>
  <mergeCells count="7">
    <mergeCell ref="O4:O5"/>
    <mergeCell ref="P4:P5"/>
    <mergeCell ref="E2:I2"/>
    <mergeCell ref="C4:G4"/>
    <mergeCell ref="H4:H5"/>
    <mergeCell ref="I4:M4"/>
    <mergeCell ref="N4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P30"/>
  <sheetViews>
    <sheetView workbookViewId="0">
      <selection activeCell="B2" sqref="B2"/>
    </sheetView>
  </sheetViews>
  <sheetFormatPr defaultRowHeight="15"/>
  <cols>
    <col min="1" max="1" width="5.28515625" bestFit="1" customWidth="1"/>
    <col min="2" max="2" width="22.7109375" bestFit="1" customWidth="1"/>
    <col min="15" max="15" width="13.42578125" bestFit="1" customWidth="1"/>
  </cols>
  <sheetData>
    <row r="2" spans="1:16">
      <c r="E2" s="16" t="s">
        <v>17</v>
      </c>
      <c r="F2" s="16"/>
      <c r="G2" s="16"/>
      <c r="H2" s="16"/>
      <c r="I2" s="16"/>
      <c r="J2">
        <v>81</v>
      </c>
    </row>
    <row r="4" spans="1:16">
      <c r="A4" s="11"/>
      <c r="B4" s="11"/>
      <c r="C4" s="15" t="s">
        <v>57</v>
      </c>
      <c r="D4" s="15"/>
      <c r="E4" s="15"/>
      <c r="F4" s="15"/>
      <c r="G4" s="15"/>
      <c r="H4" s="15" t="s">
        <v>5</v>
      </c>
      <c r="I4" s="15" t="s">
        <v>58</v>
      </c>
      <c r="J4" s="15"/>
      <c r="K4" s="15"/>
      <c r="L4" s="15"/>
      <c r="M4" s="15"/>
      <c r="N4" s="15" t="s">
        <v>5</v>
      </c>
      <c r="O4" s="15" t="s">
        <v>16</v>
      </c>
      <c r="P4" s="15" t="s">
        <v>6</v>
      </c>
    </row>
    <row r="5" spans="1:16">
      <c r="A5" s="11" t="s">
        <v>0</v>
      </c>
      <c r="B5" s="11"/>
      <c r="C5" s="11" t="s">
        <v>8</v>
      </c>
      <c r="D5" s="11" t="s">
        <v>9</v>
      </c>
      <c r="E5" s="11" t="s">
        <v>10</v>
      </c>
      <c r="F5" s="11" t="s">
        <v>11</v>
      </c>
      <c r="G5" s="11" t="s">
        <v>12</v>
      </c>
      <c r="H5" s="15"/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5"/>
      <c r="O5" s="15"/>
      <c r="P5" s="15"/>
    </row>
    <row r="6" spans="1:16">
      <c r="A6" s="11">
        <v>1</v>
      </c>
      <c r="B6" s="1" t="s">
        <v>25</v>
      </c>
      <c r="C6" s="11">
        <v>8</v>
      </c>
      <c r="D6" s="11">
        <v>9</v>
      </c>
      <c r="E6" s="11">
        <v>0</v>
      </c>
      <c r="F6" s="11">
        <v>4</v>
      </c>
      <c r="G6" s="11">
        <v>10</v>
      </c>
      <c r="H6" s="11">
        <f>SUM(C6:G6)</f>
        <v>31</v>
      </c>
      <c r="I6" s="11">
        <v>5</v>
      </c>
      <c r="J6" s="11">
        <v>5</v>
      </c>
      <c r="K6" s="11">
        <v>0</v>
      </c>
      <c r="L6" s="11">
        <v>7</v>
      </c>
      <c r="M6" s="11">
        <v>0</v>
      </c>
      <c r="N6" s="11">
        <f>SUM(I6:M6)</f>
        <v>17</v>
      </c>
      <c r="O6" s="11">
        <f>SUM(H6,N6)</f>
        <v>48</v>
      </c>
      <c r="P6" s="1">
        <f>(O6/J2)*100</f>
        <v>59.259259259259252</v>
      </c>
    </row>
    <row r="7" spans="1:16">
      <c r="A7" s="11">
        <v>2</v>
      </c>
      <c r="B7" s="1" t="s">
        <v>56</v>
      </c>
      <c r="C7" s="11">
        <v>3</v>
      </c>
      <c r="D7" s="11">
        <v>5</v>
      </c>
      <c r="E7" s="11">
        <v>0</v>
      </c>
      <c r="F7" s="11">
        <v>4</v>
      </c>
      <c r="G7" s="11">
        <v>3</v>
      </c>
      <c r="H7" s="11">
        <f t="shared" ref="H7:H30" si="0">SUM(C7:G7)</f>
        <v>15</v>
      </c>
      <c r="I7" s="11">
        <v>8</v>
      </c>
      <c r="J7" s="11">
        <v>4</v>
      </c>
      <c r="K7" s="11">
        <v>4</v>
      </c>
      <c r="L7" s="11">
        <v>5</v>
      </c>
      <c r="M7" s="11">
        <v>6</v>
      </c>
      <c r="N7" s="11">
        <f t="shared" ref="N7:N30" si="1">SUM(I7:M7)</f>
        <v>27</v>
      </c>
      <c r="O7" s="11">
        <f t="shared" ref="O7:O30" si="2">SUM(H7,N7)</f>
        <v>42</v>
      </c>
      <c r="P7" s="1">
        <f>(O7/J2)*100</f>
        <v>51.851851851851848</v>
      </c>
    </row>
    <row r="8" spans="1:16">
      <c r="A8" s="11">
        <v>3</v>
      </c>
      <c r="B8" s="1" t="s">
        <v>28</v>
      </c>
      <c r="C8" s="11">
        <v>7</v>
      </c>
      <c r="D8" s="11">
        <v>8</v>
      </c>
      <c r="E8" s="11">
        <v>5</v>
      </c>
      <c r="F8" s="11">
        <v>5</v>
      </c>
      <c r="G8" s="11">
        <v>4</v>
      </c>
      <c r="H8" s="11">
        <f t="shared" si="0"/>
        <v>29</v>
      </c>
      <c r="I8" s="11">
        <v>10</v>
      </c>
      <c r="J8" s="11">
        <v>8</v>
      </c>
      <c r="K8" s="11">
        <v>0</v>
      </c>
      <c r="L8" s="11">
        <v>7</v>
      </c>
      <c r="M8" s="11">
        <v>10</v>
      </c>
      <c r="N8" s="11">
        <f t="shared" si="1"/>
        <v>35</v>
      </c>
      <c r="O8" s="11">
        <f t="shared" si="2"/>
        <v>64</v>
      </c>
      <c r="P8" s="1">
        <f>(O8/J2)*100</f>
        <v>79.012345679012341</v>
      </c>
    </row>
    <row r="9" spans="1:16">
      <c r="A9" s="11">
        <v>4</v>
      </c>
      <c r="B9" s="1" t="s">
        <v>59</v>
      </c>
      <c r="C9" s="11">
        <v>5</v>
      </c>
      <c r="D9" s="11">
        <v>5</v>
      </c>
      <c r="E9" s="11">
        <v>3</v>
      </c>
      <c r="F9" s="11">
        <v>9</v>
      </c>
      <c r="G9" s="11">
        <v>8</v>
      </c>
      <c r="H9" s="11">
        <f t="shared" si="0"/>
        <v>30</v>
      </c>
      <c r="I9" s="11">
        <v>0</v>
      </c>
      <c r="J9" s="11">
        <v>5</v>
      </c>
      <c r="K9" s="11">
        <v>4</v>
      </c>
      <c r="L9" s="11">
        <v>5</v>
      </c>
      <c r="M9" s="11">
        <v>7</v>
      </c>
      <c r="N9" s="11">
        <f t="shared" si="1"/>
        <v>21</v>
      </c>
      <c r="O9" s="11">
        <f t="shared" si="2"/>
        <v>51</v>
      </c>
      <c r="P9" s="1">
        <f>(O9/J2)*100</f>
        <v>62.962962962962962</v>
      </c>
    </row>
    <row r="10" spans="1:16">
      <c r="A10" s="11">
        <v>5</v>
      </c>
      <c r="B10" s="1" t="s">
        <v>38</v>
      </c>
      <c r="C10" s="11">
        <v>9</v>
      </c>
      <c r="D10" s="11">
        <v>10</v>
      </c>
      <c r="E10" s="11">
        <v>4</v>
      </c>
      <c r="F10" s="11">
        <v>0</v>
      </c>
      <c r="G10" s="11">
        <v>6</v>
      </c>
      <c r="H10" s="11">
        <f t="shared" si="0"/>
        <v>29</v>
      </c>
      <c r="I10" s="11">
        <v>6</v>
      </c>
      <c r="J10" s="11">
        <v>8</v>
      </c>
      <c r="K10" s="11">
        <v>8</v>
      </c>
      <c r="L10" s="11">
        <v>8</v>
      </c>
      <c r="M10" s="11">
        <v>9</v>
      </c>
      <c r="N10" s="11">
        <f t="shared" si="1"/>
        <v>39</v>
      </c>
      <c r="O10" s="11">
        <f t="shared" si="2"/>
        <v>68</v>
      </c>
      <c r="P10" s="1">
        <f>(O10/J2)*100</f>
        <v>83.950617283950606</v>
      </c>
    </row>
    <row r="11" spans="1:16">
      <c r="A11" s="11">
        <v>6</v>
      </c>
      <c r="B11" s="1" t="s">
        <v>55</v>
      </c>
      <c r="C11" s="11">
        <v>10</v>
      </c>
      <c r="D11" s="11">
        <v>5</v>
      </c>
      <c r="E11" s="11">
        <v>10</v>
      </c>
      <c r="F11" s="11">
        <v>8</v>
      </c>
      <c r="G11" s="11">
        <v>8</v>
      </c>
      <c r="H11" s="11">
        <f t="shared" si="0"/>
        <v>41</v>
      </c>
      <c r="I11" s="11">
        <v>9</v>
      </c>
      <c r="J11" s="11">
        <v>7</v>
      </c>
      <c r="K11" s="11">
        <v>10</v>
      </c>
      <c r="L11" s="11">
        <v>7</v>
      </c>
      <c r="M11" s="11">
        <v>7</v>
      </c>
      <c r="N11" s="11">
        <f t="shared" si="1"/>
        <v>40</v>
      </c>
      <c r="O11" s="11">
        <f t="shared" si="2"/>
        <v>81</v>
      </c>
      <c r="P11" s="1">
        <f>(O11/J2)*100</f>
        <v>100</v>
      </c>
    </row>
    <row r="12" spans="1:16">
      <c r="A12" s="11">
        <v>7</v>
      </c>
      <c r="B12" s="1" t="s">
        <v>29</v>
      </c>
      <c r="C12" s="11">
        <v>0</v>
      </c>
      <c r="D12" s="11">
        <v>10</v>
      </c>
      <c r="E12" s="11">
        <v>5</v>
      </c>
      <c r="F12" s="11">
        <v>5</v>
      </c>
      <c r="G12" s="11">
        <v>5</v>
      </c>
      <c r="H12" s="11">
        <f t="shared" si="0"/>
        <v>25</v>
      </c>
      <c r="I12" s="11">
        <v>10</v>
      </c>
      <c r="J12" s="11">
        <v>8</v>
      </c>
      <c r="K12" s="11">
        <v>5</v>
      </c>
      <c r="L12" s="11">
        <v>10</v>
      </c>
      <c r="M12" s="11">
        <v>5</v>
      </c>
      <c r="N12" s="11">
        <f t="shared" si="1"/>
        <v>38</v>
      </c>
      <c r="O12" s="11">
        <f t="shared" si="2"/>
        <v>63</v>
      </c>
      <c r="P12" s="1">
        <f>(O12/J2)*100</f>
        <v>77.777777777777786</v>
      </c>
    </row>
    <row r="13" spans="1:16">
      <c r="A13" s="11">
        <v>8</v>
      </c>
      <c r="B13" s="1"/>
      <c r="C13" s="11"/>
      <c r="D13" s="11"/>
      <c r="E13" s="11"/>
      <c r="F13" s="11"/>
      <c r="G13" s="11"/>
      <c r="H13" s="11">
        <f t="shared" si="0"/>
        <v>0</v>
      </c>
      <c r="I13" s="11"/>
      <c r="J13" s="11"/>
      <c r="K13" s="11"/>
      <c r="L13" s="11"/>
      <c r="M13" s="11"/>
      <c r="N13" s="11">
        <f t="shared" si="1"/>
        <v>0</v>
      </c>
      <c r="O13" s="11">
        <f t="shared" si="2"/>
        <v>0</v>
      </c>
      <c r="P13" s="1">
        <f>(O13/J2)*100</f>
        <v>0</v>
      </c>
    </row>
    <row r="14" spans="1:16">
      <c r="A14" s="11">
        <v>9</v>
      </c>
      <c r="B14" s="20" t="s">
        <v>71</v>
      </c>
      <c r="C14" s="11"/>
      <c r="D14" s="11"/>
      <c r="E14" s="11"/>
      <c r="F14" s="11"/>
      <c r="G14" s="11"/>
      <c r="H14" s="11">
        <f t="shared" si="0"/>
        <v>0</v>
      </c>
      <c r="I14" s="11"/>
      <c r="J14" s="11"/>
      <c r="K14" s="11"/>
      <c r="L14" s="11"/>
      <c r="M14" s="11"/>
      <c r="N14" s="11">
        <f t="shared" si="1"/>
        <v>0</v>
      </c>
      <c r="O14" s="11">
        <f t="shared" si="2"/>
        <v>0</v>
      </c>
      <c r="P14" s="1">
        <f>(O14/J2)*100</f>
        <v>0</v>
      </c>
    </row>
    <row r="15" spans="1:16">
      <c r="A15" s="11">
        <v>10</v>
      </c>
      <c r="B15" s="1" t="s">
        <v>47</v>
      </c>
      <c r="C15" s="11">
        <v>3</v>
      </c>
      <c r="D15" s="11">
        <v>0</v>
      </c>
      <c r="E15" s="11">
        <v>3</v>
      </c>
      <c r="F15" s="11">
        <v>10</v>
      </c>
      <c r="G15" s="11">
        <v>0</v>
      </c>
      <c r="H15" s="11">
        <f t="shared" si="0"/>
        <v>16</v>
      </c>
      <c r="I15" s="11">
        <v>9</v>
      </c>
      <c r="J15" s="11">
        <v>3</v>
      </c>
      <c r="K15" s="11">
        <v>0</v>
      </c>
      <c r="L15" s="11">
        <v>0</v>
      </c>
      <c r="M15" s="11">
        <v>0</v>
      </c>
      <c r="N15" s="11">
        <f t="shared" si="1"/>
        <v>12</v>
      </c>
      <c r="O15" s="11">
        <f t="shared" si="2"/>
        <v>28</v>
      </c>
      <c r="P15" s="1">
        <f>(O15/J2)*100</f>
        <v>34.567901234567898</v>
      </c>
    </row>
    <row r="16" spans="1:16">
      <c r="A16" s="11">
        <v>11</v>
      </c>
      <c r="B16" s="1" t="s">
        <v>52</v>
      </c>
      <c r="C16" s="11">
        <v>5</v>
      </c>
      <c r="D16" s="11">
        <v>0</v>
      </c>
      <c r="E16" s="11">
        <v>0</v>
      </c>
      <c r="F16" s="11">
        <v>3</v>
      </c>
      <c r="G16" s="11">
        <v>0</v>
      </c>
      <c r="H16" s="11">
        <f t="shared" si="0"/>
        <v>8</v>
      </c>
      <c r="I16" s="11">
        <v>0</v>
      </c>
      <c r="J16" s="11">
        <v>3</v>
      </c>
      <c r="K16" s="11">
        <v>4</v>
      </c>
      <c r="L16" s="11">
        <v>3</v>
      </c>
      <c r="M16" s="11">
        <v>0</v>
      </c>
      <c r="N16" s="11">
        <f t="shared" si="1"/>
        <v>10</v>
      </c>
      <c r="O16" s="11">
        <f t="shared" si="2"/>
        <v>18</v>
      </c>
      <c r="P16" s="1">
        <f>(O16/J2)*100</f>
        <v>22.222222222222221</v>
      </c>
    </row>
    <row r="17" spans="1:16">
      <c r="A17" s="11">
        <v>12</v>
      </c>
      <c r="B17" s="1" t="s">
        <v>54</v>
      </c>
      <c r="C17" s="11">
        <v>3</v>
      </c>
      <c r="D17" s="11">
        <v>5</v>
      </c>
      <c r="E17" s="11">
        <v>7</v>
      </c>
      <c r="F17" s="11">
        <v>0</v>
      </c>
      <c r="G17" s="11">
        <v>4</v>
      </c>
      <c r="H17" s="11">
        <f t="shared" si="0"/>
        <v>19</v>
      </c>
      <c r="I17" s="11">
        <v>8</v>
      </c>
      <c r="J17" s="11">
        <v>4</v>
      </c>
      <c r="K17" s="11">
        <v>5</v>
      </c>
      <c r="L17" s="11">
        <v>5</v>
      </c>
      <c r="M17" s="11">
        <v>3</v>
      </c>
      <c r="N17" s="11">
        <f t="shared" si="1"/>
        <v>25</v>
      </c>
      <c r="O17" s="11">
        <f t="shared" si="2"/>
        <v>44</v>
      </c>
      <c r="P17" s="1">
        <f>(O17/J2)*100</f>
        <v>54.320987654320987</v>
      </c>
    </row>
    <row r="18" spans="1:16">
      <c r="A18" s="11">
        <v>13</v>
      </c>
      <c r="B18" s="1"/>
      <c r="C18" s="11"/>
      <c r="D18" s="11"/>
      <c r="E18" s="11"/>
      <c r="F18" s="11"/>
      <c r="G18" s="11"/>
      <c r="H18" s="11">
        <f t="shared" si="0"/>
        <v>0</v>
      </c>
      <c r="I18" s="11"/>
      <c r="J18" s="11"/>
      <c r="K18" s="11"/>
      <c r="L18" s="11"/>
      <c r="M18" s="11"/>
      <c r="N18" s="11">
        <f t="shared" si="1"/>
        <v>0</v>
      </c>
      <c r="O18" s="11">
        <f t="shared" si="2"/>
        <v>0</v>
      </c>
      <c r="P18" s="1">
        <f>(O18/J2)*100</f>
        <v>0</v>
      </c>
    </row>
    <row r="19" spans="1:16">
      <c r="A19" s="11">
        <v>14</v>
      </c>
      <c r="B19" s="1"/>
      <c r="C19" s="11"/>
      <c r="D19" s="11"/>
      <c r="E19" s="11"/>
      <c r="F19" s="11"/>
      <c r="G19" s="11"/>
      <c r="H19" s="11">
        <f t="shared" si="0"/>
        <v>0</v>
      </c>
      <c r="I19" s="11"/>
      <c r="J19" s="11"/>
      <c r="K19" s="11"/>
      <c r="L19" s="11"/>
      <c r="M19" s="11"/>
      <c r="N19" s="11">
        <f t="shared" si="1"/>
        <v>0</v>
      </c>
      <c r="O19" s="11">
        <f t="shared" si="2"/>
        <v>0</v>
      </c>
      <c r="P19" s="1">
        <f>(O19/J2)*100</f>
        <v>0</v>
      </c>
    </row>
    <row r="20" spans="1:16">
      <c r="A20" s="11">
        <v>15</v>
      </c>
      <c r="B20" s="1"/>
      <c r="C20" s="11"/>
      <c r="D20" s="11"/>
      <c r="E20" s="11"/>
      <c r="F20" s="11"/>
      <c r="G20" s="11"/>
      <c r="H20" s="11">
        <f t="shared" si="0"/>
        <v>0</v>
      </c>
      <c r="I20" s="11"/>
      <c r="J20" s="11"/>
      <c r="K20" s="11"/>
      <c r="L20" s="11"/>
      <c r="M20" s="11"/>
      <c r="N20" s="11">
        <f t="shared" si="1"/>
        <v>0</v>
      </c>
      <c r="O20" s="11">
        <f t="shared" si="2"/>
        <v>0</v>
      </c>
      <c r="P20" s="1">
        <f>(O20/J2)*100</f>
        <v>0</v>
      </c>
    </row>
    <row r="21" spans="1:16">
      <c r="A21" s="11">
        <v>16</v>
      </c>
      <c r="B21" s="1"/>
      <c r="C21" s="11"/>
      <c r="D21" s="11"/>
      <c r="E21" s="11"/>
      <c r="F21" s="11"/>
      <c r="G21" s="11"/>
      <c r="H21" s="11">
        <f t="shared" si="0"/>
        <v>0</v>
      </c>
      <c r="I21" s="11"/>
      <c r="J21" s="11"/>
      <c r="K21" s="11"/>
      <c r="L21" s="11"/>
      <c r="M21" s="11"/>
      <c r="N21" s="11">
        <f t="shared" si="1"/>
        <v>0</v>
      </c>
      <c r="O21" s="11">
        <f t="shared" si="2"/>
        <v>0</v>
      </c>
      <c r="P21" s="1">
        <f>(O21/J2)*100</f>
        <v>0</v>
      </c>
    </row>
    <row r="22" spans="1:16">
      <c r="A22" s="11">
        <v>17</v>
      </c>
      <c r="B22" s="1"/>
      <c r="C22" s="11"/>
      <c r="D22" s="11"/>
      <c r="E22" s="11"/>
      <c r="F22" s="11"/>
      <c r="G22" s="11"/>
      <c r="H22" s="11">
        <f t="shared" si="0"/>
        <v>0</v>
      </c>
      <c r="I22" s="11"/>
      <c r="J22" s="11"/>
      <c r="K22" s="11"/>
      <c r="L22" s="11"/>
      <c r="M22" s="11"/>
      <c r="N22" s="11">
        <f t="shared" si="1"/>
        <v>0</v>
      </c>
      <c r="O22" s="11">
        <f t="shared" si="2"/>
        <v>0</v>
      </c>
      <c r="P22" s="1">
        <f>(O22/J2)*100</f>
        <v>0</v>
      </c>
    </row>
    <row r="23" spans="1:16">
      <c r="A23" s="11">
        <v>18</v>
      </c>
      <c r="B23" s="1"/>
      <c r="C23" s="11"/>
      <c r="D23" s="11"/>
      <c r="E23" s="11"/>
      <c r="F23" s="11"/>
      <c r="G23" s="11"/>
      <c r="H23" s="11">
        <f t="shared" si="0"/>
        <v>0</v>
      </c>
      <c r="I23" s="11"/>
      <c r="J23" s="11"/>
      <c r="K23" s="11"/>
      <c r="L23" s="11"/>
      <c r="M23" s="11"/>
      <c r="N23" s="11">
        <f t="shared" si="1"/>
        <v>0</v>
      </c>
      <c r="O23" s="11">
        <f t="shared" si="2"/>
        <v>0</v>
      </c>
      <c r="P23" s="1">
        <f>(O23/J2)*100</f>
        <v>0</v>
      </c>
    </row>
    <row r="24" spans="1:16">
      <c r="A24" s="11">
        <v>19</v>
      </c>
      <c r="B24" s="1"/>
      <c r="C24" s="11"/>
      <c r="D24" s="11"/>
      <c r="E24" s="11"/>
      <c r="F24" s="11"/>
      <c r="G24" s="11"/>
      <c r="H24" s="11">
        <f t="shared" si="0"/>
        <v>0</v>
      </c>
      <c r="I24" s="11"/>
      <c r="J24" s="11"/>
      <c r="K24" s="11"/>
      <c r="L24" s="11"/>
      <c r="M24" s="11"/>
      <c r="N24" s="11">
        <f t="shared" si="1"/>
        <v>0</v>
      </c>
      <c r="O24" s="11">
        <f t="shared" si="2"/>
        <v>0</v>
      </c>
      <c r="P24" s="1">
        <f>(O24/J2)*100</f>
        <v>0</v>
      </c>
    </row>
    <row r="25" spans="1:16">
      <c r="A25" s="11">
        <v>20</v>
      </c>
      <c r="B25" s="1"/>
      <c r="C25" s="11"/>
      <c r="D25" s="11"/>
      <c r="E25" s="11"/>
      <c r="F25" s="11"/>
      <c r="G25" s="11"/>
      <c r="H25" s="11">
        <f t="shared" si="0"/>
        <v>0</v>
      </c>
      <c r="I25" s="11"/>
      <c r="J25" s="11"/>
      <c r="K25" s="11"/>
      <c r="L25" s="11"/>
      <c r="M25" s="11"/>
      <c r="N25" s="11">
        <f t="shared" si="1"/>
        <v>0</v>
      </c>
      <c r="O25" s="11">
        <f t="shared" si="2"/>
        <v>0</v>
      </c>
      <c r="P25" s="1">
        <f>(O25/J2)*100</f>
        <v>0</v>
      </c>
    </row>
    <row r="26" spans="1:16">
      <c r="A26" s="11">
        <v>21</v>
      </c>
      <c r="B26" s="1"/>
      <c r="C26" s="11"/>
      <c r="D26" s="11"/>
      <c r="E26" s="11"/>
      <c r="F26" s="11"/>
      <c r="G26" s="11"/>
      <c r="H26" s="11">
        <f t="shared" si="0"/>
        <v>0</v>
      </c>
      <c r="I26" s="11"/>
      <c r="J26" s="11"/>
      <c r="K26" s="11"/>
      <c r="L26" s="11"/>
      <c r="M26" s="11"/>
      <c r="N26" s="11">
        <f t="shared" si="1"/>
        <v>0</v>
      </c>
      <c r="O26" s="11">
        <f t="shared" si="2"/>
        <v>0</v>
      </c>
      <c r="P26" s="1">
        <f>(O26/J2)*100</f>
        <v>0</v>
      </c>
    </row>
    <row r="27" spans="1:16">
      <c r="A27" s="11">
        <v>22</v>
      </c>
      <c r="B27" s="1"/>
      <c r="C27" s="11"/>
      <c r="D27" s="11"/>
      <c r="E27" s="11"/>
      <c r="F27" s="11"/>
      <c r="G27" s="11"/>
      <c r="H27" s="11">
        <f t="shared" si="0"/>
        <v>0</v>
      </c>
      <c r="I27" s="11"/>
      <c r="J27" s="11"/>
      <c r="K27" s="11"/>
      <c r="L27" s="11"/>
      <c r="M27" s="11"/>
      <c r="N27" s="11">
        <f t="shared" si="1"/>
        <v>0</v>
      </c>
      <c r="O27" s="11">
        <f t="shared" si="2"/>
        <v>0</v>
      </c>
      <c r="P27" s="1">
        <f>(O27/J2)*100</f>
        <v>0</v>
      </c>
    </row>
    <row r="28" spans="1:16">
      <c r="A28" s="11">
        <v>23</v>
      </c>
      <c r="B28" s="1"/>
      <c r="C28" s="11"/>
      <c r="D28" s="11"/>
      <c r="E28" s="11"/>
      <c r="F28" s="11"/>
      <c r="G28" s="11"/>
      <c r="H28" s="11">
        <f t="shared" si="0"/>
        <v>0</v>
      </c>
      <c r="I28" s="11"/>
      <c r="J28" s="11"/>
      <c r="K28" s="11"/>
      <c r="L28" s="11"/>
      <c r="M28" s="11"/>
      <c r="N28" s="11">
        <f t="shared" si="1"/>
        <v>0</v>
      </c>
      <c r="O28" s="11">
        <f t="shared" si="2"/>
        <v>0</v>
      </c>
      <c r="P28" s="1">
        <f>(O28/J2)*100</f>
        <v>0</v>
      </c>
    </row>
    <row r="29" spans="1:16">
      <c r="A29" s="11">
        <v>24</v>
      </c>
      <c r="B29" s="1"/>
      <c r="C29" s="11"/>
      <c r="D29" s="11"/>
      <c r="E29" s="11"/>
      <c r="F29" s="11"/>
      <c r="G29" s="11"/>
      <c r="H29" s="11">
        <f t="shared" si="0"/>
        <v>0</v>
      </c>
      <c r="I29" s="11"/>
      <c r="J29" s="11"/>
      <c r="K29" s="11"/>
      <c r="L29" s="11"/>
      <c r="M29" s="11"/>
      <c r="N29" s="11">
        <f t="shared" si="1"/>
        <v>0</v>
      </c>
      <c r="O29" s="11">
        <f t="shared" si="2"/>
        <v>0</v>
      </c>
      <c r="P29" s="1">
        <f>(O29/J2)*100</f>
        <v>0</v>
      </c>
    </row>
    <row r="30" spans="1:16">
      <c r="A30" s="11">
        <v>25</v>
      </c>
      <c r="B30" s="1" t="s">
        <v>45</v>
      </c>
      <c r="C30" s="11"/>
      <c r="D30" s="11"/>
      <c r="E30" s="11"/>
      <c r="F30" s="11"/>
      <c r="G30" s="11"/>
      <c r="H30" s="11">
        <f t="shared" si="0"/>
        <v>0</v>
      </c>
      <c r="I30" s="11"/>
      <c r="J30" s="11"/>
      <c r="K30" s="11"/>
      <c r="L30" s="11"/>
      <c r="M30" s="11"/>
      <c r="N30" s="11">
        <f t="shared" si="1"/>
        <v>0</v>
      </c>
      <c r="O30" s="11">
        <f t="shared" si="2"/>
        <v>0</v>
      </c>
      <c r="P30" s="1">
        <f>(O30/J2)*100</f>
        <v>0</v>
      </c>
    </row>
  </sheetData>
  <mergeCells count="7">
    <mergeCell ref="P4:P5"/>
    <mergeCell ref="E2:I2"/>
    <mergeCell ref="C4:G4"/>
    <mergeCell ref="H4:H5"/>
    <mergeCell ref="I4:M4"/>
    <mergeCell ref="N4:N5"/>
    <mergeCell ref="O4:O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2"/>
  <sheetViews>
    <sheetView tabSelected="1" workbookViewId="0">
      <selection activeCell="M9" sqref="M9"/>
    </sheetView>
  </sheetViews>
  <sheetFormatPr defaultRowHeight="12.75"/>
  <cols>
    <col min="1" max="1" width="3.140625" style="6" bestFit="1" customWidth="1"/>
    <col min="2" max="2" width="21" style="6" customWidth="1"/>
    <col min="3" max="3" width="10" style="6" customWidth="1"/>
    <col min="4" max="4" width="9.28515625" style="6" bestFit="1" customWidth="1"/>
    <col min="5" max="5" width="5.7109375" style="6" customWidth="1"/>
    <col min="6" max="6" width="6.42578125" style="6" customWidth="1"/>
    <col min="7" max="7" width="7" style="6" customWidth="1"/>
    <col min="8" max="8" width="7.5703125" style="6" customWidth="1"/>
    <col min="9" max="10" width="9.28515625" style="6" bestFit="1" customWidth="1"/>
    <col min="11" max="11" width="10.7109375" style="6" customWidth="1"/>
    <col min="12" max="12" width="3.140625" style="6" bestFit="1" customWidth="1"/>
    <col min="13" max="13" width="20.42578125" style="6" customWidth="1"/>
    <col min="14" max="15" width="9.28515625" style="6" bestFit="1" customWidth="1"/>
    <col min="16" max="16" width="8" style="6" customWidth="1"/>
    <col min="17" max="17" width="7.28515625" style="6" customWidth="1"/>
    <col min="18" max="22" width="9.28515625" style="6" bestFit="1" customWidth="1"/>
    <col min="23" max="16384" width="9.140625" style="6"/>
  </cols>
  <sheetData>
    <row r="1" spans="1:22">
      <c r="C1" s="17" t="s">
        <v>18</v>
      </c>
      <c r="D1" s="17"/>
      <c r="E1" s="18" t="s">
        <v>60</v>
      </c>
      <c r="F1" s="19"/>
      <c r="G1" s="17" t="s">
        <v>22</v>
      </c>
      <c r="H1" s="17"/>
      <c r="I1" s="17" t="s">
        <v>19</v>
      </c>
      <c r="J1" s="17"/>
      <c r="K1" s="7" t="s">
        <v>20</v>
      </c>
      <c r="N1" s="17" t="s">
        <v>18</v>
      </c>
      <c r="O1" s="17"/>
      <c r="P1" s="18" t="s">
        <v>60</v>
      </c>
      <c r="Q1" s="19"/>
      <c r="R1" s="17" t="s">
        <v>22</v>
      </c>
      <c r="S1" s="17"/>
      <c r="T1" s="17" t="s">
        <v>19</v>
      </c>
      <c r="U1" s="17"/>
      <c r="V1" s="7" t="s">
        <v>20</v>
      </c>
    </row>
    <row r="2" spans="1:22">
      <c r="C2" s="8" t="s">
        <v>21</v>
      </c>
      <c r="D2" s="8" t="s">
        <v>6</v>
      </c>
      <c r="E2" s="8" t="s">
        <v>21</v>
      </c>
      <c r="F2" s="8" t="s">
        <v>6</v>
      </c>
      <c r="G2" s="8" t="s">
        <v>21</v>
      </c>
      <c r="H2" s="8" t="s">
        <v>6</v>
      </c>
      <c r="I2" s="8" t="s">
        <v>21</v>
      </c>
      <c r="J2" s="8" t="s">
        <v>6</v>
      </c>
      <c r="K2" s="9"/>
      <c r="N2" s="8" t="s">
        <v>21</v>
      </c>
      <c r="O2" s="8" t="s">
        <v>6</v>
      </c>
      <c r="P2" s="8" t="s">
        <v>21</v>
      </c>
      <c r="Q2" s="8" t="s">
        <v>6</v>
      </c>
      <c r="R2" s="8" t="s">
        <v>21</v>
      </c>
      <c r="S2" s="8" t="s">
        <v>6</v>
      </c>
      <c r="T2" s="8" t="s">
        <v>21</v>
      </c>
      <c r="U2" s="8" t="s">
        <v>6</v>
      </c>
      <c r="V2" s="10"/>
    </row>
    <row r="3" spans="1:22" ht="15">
      <c r="A3" s="10">
        <v>1</v>
      </c>
      <c r="B3" s="1" t="s">
        <v>50</v>
      </c>
      <c r="C3" s="10">
        <f>м.Американка!G5</f>
        <v>168</v>
      </c>
      <c r="D3" s="10">
        <f>м.Американка!H5</f>
        <v>77.41935483870968</v>
      </c>
      <c r="E3" s="10">
        <f>'м.Слабая рука'!H5</f>
        <v>13</v>
      </c>
      <c r="F3" s="10">
        <f>'м.Слабая рука'!I5</f>
        <v>27.083333333333332</v>
      </c>
      <c r="G3" s="10">
        <f>'м.No-spin'!H5</f>
        <v>0</v>
      </c>
      <c r="H3" s="10">
        <f>'м.No-spin'!I5</f>
        <v>0</v>
      </c>
      <c r="I3" s="10">
        <f>'м.Топор+МПЛ'!O6</f>
        <v>27</v>
      </c>
      <c r="J3" s="10">
        <f>'м.Топор+МПЛ'!P6</f>
        <v>32.926829268292686</v>
      </c>
      <c r="K3" s="10">
        <f>SUM(D3,F3,H3,J3)</f>
        <v>137.4295174403357</v>
      </c>
      <c r="L3" s="10">
        <v>1</v>
      </c>
      <c r="M3" s="1" t="s">
        <v>25</v>
      </c>
      <c r="N3" s="10">
        <f>ж.Американка!G5</f>
        <v>115</v>
      </c>
      <c r="O3" s="10">
        <f>ж.Американка!H5</f>
        <v>57.499999999999993</v>
      </c>
      <c r="P3" s="10">
        <f>'ж.Слабая рука'!H5</f>
        <v>32</v>
      </c>
      <c r="Q3" s="10">
        <f>'ж.Слабая рука'!I5</f>
        <v>60.377358490566039</v>
      </c>
      <c r="R3" s="10">
        <f>'ж.No-spin'!H5</f>
        <v>52</v>
      </c>
      <c r="S3" s="10">
        <f>'ж.No-spin'!I5</f>
        <v>91.228070175438589</v>
      </c>
      <c r="T3" s="10">
        <f>'ж. Топор+МПЛ'!O6</f>
        <v>48</v>
      </c>
      <c r="U3" s="10">
        <f>'ж. Топор+МПЛ'!P6</f>
        <v>59.259259259259252</v>
      </c>
      <c r="V3" s="10">
        <f>SUM(O3,Q3,S3,U3)</f>
        <v>268.36468792526387</v>
      </c>
    </row>
    <row r="4" spans="1:22" ht="15">
      <c r="A4" s="10">
        <v>2</v>
      </c>
      <c r="B4" s="1" t="s">
        <v>43</v>
      </c>
      <c r="C4" s="10">
        <f>м.Американка!G6</f>
        <v>151</v>
      </c>
      <c r="D4" s="10">
        <f>м.Американка!H6</f>
        <v>69.585253456221196</v>
      </c>
      <c r="E4" s="10">
        <f>'м.Слабая рука'!H6</f>
        <v>30</v>
      </c>
      <c r="F4" s="10">
        <f>'м.Слабая рука'!I6</f>
        <v>62.5</v>
      </c>
      <c r="G4" s="10">
        <f>'м.No-spin'!H6</f>
        <v>26</v>
      </c>
      <c r="H4" s="10">
        <f>'м.No-spin'!I6</f>
        <v>47.272727272727273</v>
      </c>
      <c r="I4" s="10">
        <f>'м.Топор+МПЛ'!O7</f>
        <v>46</v>
      </c>
      <c r="J4" s="10">
        <f>'м.Топор+МПЛ'!P7</f>
        <v>56.09756097560976</v>
      </c>
      <c r="K4" s="10">
        <f t="shared" ref="K4:K31" si="0">SUM(D4,F4,H4,J4)</f>
        <v>235.45554170455824</v>
      </c>
      <c r="L4" s="10">
        <v>2</v>
      </c>
      <c r="M4" s="1" t="s">
        <v>56</v>
      </c>
      <c r="N4" s="10">
        <f>ж.Американка!G6</f>
        <v>167</v>
      </c>
      <c r="O4" s="10">
        <f>ж.Американка!H6</f>
        <v>83.5</v>
      </c>
      <c r="P4" s="10">
        <f>'ж.Слабая рука'!H6</f>
        <v>28</v>
      </c>
      <c r="Q4" s="10">
        <f>'ж.Слабая рука'!I6</f>
        <v>52.830188679245282</v>
      </c>
      <c r="R4" s="10">
        <f>'ж.No-spin'!H6</f>
        <v>20</v>
      </c>
      <c r="S4" s="10">
        <f>'ж.No-spin'!I6</f>
        <v>35.087719298245609</v>
      </c>
      <c r="T4" s="10">
        <f>'ж. Топор+МПЛ'!O7</f>
        <v>42</v>
      </c>
      <c r="U4" s="10">
        <f>'ж. Топор+МПЛ'!P7</f>
        <v>51.851851851851848</v>
      </c>
      <c r="V4" s="10">
        <f t="shared" ref="V4:V14" si="1">SUM(O4,Q4,S4,U4)</f>
        <v>223.26975982934275</v>
      </c>
    </row>
    <row r="5" spans="1:22" ht="15">
      <c r="A5" s="10">
        <v>3</v>
      </c>
      <c r="B5" s="1" t="s">
        <v>34</v>
      </c>
      <c r="C5" s="10">
        <f>м.Американка!G7</f>
        <v>132</v>
      </c>
      <c r="D5" s="10">
        <f>м.Американка!H7</f>
        <v>60.829493087557609</v>
      </c>
      <c r="E5" s="10">
        <f>'м.Слабая рука'!H7</f>
        <v>19</v>
      </c>
      <c r="F5" s="10">
        <f>'м.Слабая рука'!I7</f>
        <v>39.583333333333329</v>
      </c>
      <c r="G5" s="10">
        <f>'м.No-spin'!H7</f>
        <v>54</v>
      </c>
      <c r="H5" s="10">
        <f>'м.No-spin'!I7</f>
        <v>98.181818181818187</v>
      </c>
      <c r="I5" s="10">
        <f>'м.Топор+МПЛ'!O8</f>
        <v>36</v>
      </c>
      <c r="J5" s="10">
        <f>'м.Топор+МПЛ'!P8</f>
        <v>43.902439024390247</v>
      </c>
      <c r="K5" s="10">
        <f t="shared" si="0"/>
        <v>242.49708362709939</v>
      </c>
      <c r="L5" s="10">
        <v>3</v>
      </c>
      <c r="M5" s="1" t="s">
        <v>28</v>
      </c>
      <c r="N5" s="10">
        <f>ж.Американка!G7</f>
        <v>200</v>
      </c>
      <c r="O5" s="10">
        <f>ж.Американка!H7</f>
        <v>100</v>
      </c>
      <c r="P5" s="10">
        <f>'ж.Слабая рука'!H7</f>
        <v>53</v>
      </c>
      <c r="Q5" s="10">
        <f>'ж.Слабая рука'!I7</f>
        <v>100</v>
      </c>
      <c r="R5" s="10">
        <f>'ж.No-spin'!H7</f>
        <v>57</v>
      </c>
      <c r="S5" s="10">
        <f>'ж.No-spin'!I7</f>
        <v>100</v>
      </c>
      <c r="T5" s="10">
        <f>'ж. Топор+МПЛ'!O8</f>
        <v>64</v>
      </c>
      <c r="U5" s="10">
        <f>'ж. Топор+МПЛ'!P8</f>
        <v>79.012345679012341</v>
      </c>
      <c r="V5" s="10">
        <f t="shared" si="1"/>
        <v>379.01234567901236</v>
      </c>
    </row>
    <row r="6" spans="1:22" ht="15">
      <c r="A6" s="10">
        <v>4</v>
      </c>
      <c r="B6" s="1" t="s">
        <v>39</v>
      </c>
      <c r="C6" s="10">
        <f>м.Американка!G8</f>
        <v>178</v>
      </c>
      <c r="D6" s="10">
        <f>м.Американка!H8</f>
        <v>82.027649769585253</v>
      </c>
      <c r="E6" s="10">
        <f>'м.Слабая рука'!H8</f>
        <v>3</v>
      </c>
      <c r="F6" s="10">
        <f>'м.Слабая рука'!I8</f>
        <v>6.25</v>
      </c>
      <c r="G6" s="10">
        <f>'м.No-spin'!H8</f>
        <v>33</v>
      </c>
      <c r="H6" s="10">
        <f>'м.No-spin'!I8</f>
        <v>60</v>
      </c>
      <c r="I6" s="10">
        <f>'м.Топор+МПЛ'!O9</f>
        <v>62</v>
      </c>
      <c r="J6" s="10">
        <f>'м.Топор+МПЛ'!P9</f>
        <v>75.609756097560975</v>
      </c>
      <c r="K6" s="10">
        <f t="shared" si="0"/>
        <v>223.88740586714624</v>
      </c>
      <c r="L6" s="10">
        <v>4</v>
      </c>
      <c r="M6" s="1" t="s">
        <v>59</v>
      </c>
      <c r="N6" s="10">
        <f>ж.Американка!G8</f>
        <v>110</v>
      </c>
      <c r="O6" s="10">
        <f>ж.Американка!H8</f>
        <v>55.000000000000007</v>
      </c>
      <c r="P6" s="10">
        <f>'ж.Слабая рука'!H8</f>
        <v>50</v>
      </c>
      <c r="Q6" s="10">
        <f>'ж.Слабая рука'!I8</f>
        <v>94.339622641509436</v>
      </c>
      <c r="R6" s="10">
        <f>'ж.No-spin'!H8</f>
        <v>41</v>
      </c>
      <c r="S6" s="10">
        <f>'ж.No-spin'!I8</f>
        <v>71.929824561403507</v>
      </c>
      <c r="T6" s="10">
        <f>'ж. Топор+МПЛ'!O9</f>
        <v>51</v>
      </c>
      <c r="U6" s="10">
        <f>'ж. Топор+МПЛ'!P9</f>
        <v>62.962962962962962</v>
      </c>
      <c r="V6" s="10">
        <f t="shared" si="1"/>
        <v>284.23241016587588</v>
      </c>
    </row>
    <row r="7" spans="1:22" ht="15">
      <c r="A7" s="10">
        <v>5</v>
      </c>
      <c r="B7" s="1" t="s">
        <v>53</v>
      </c>
      <c r="C7" s="10">
        <f>м.Американка!G9</f>
        <v>122</v>
      </c>
      <c r="D7" s="10">
        <f>м.Американка!H9</f>
        <v>56.221198156682028</v>
      </c>
      <c r="E7" s="10">
        <f>'м.Слабая рука'!H9</f>
        <v>17</v>
      </c>
      <c r="F7" s="10">
        <f>'м.Слабая рука'!I9</f>
        <v>35.416666666666671</v>
      </c>
      <c r="G7" s="10">
        <f>'м.No-spin'!H9</f>
        <v>0</v>
      </c>
      <c r="H7" s="10">
        <f>'м.No-spin'!I9</f>
        <v>0</v>
      </c>
      <c r="I7" s="10">
        <f>'м.Топор+МПЛ'!O10</f>
        <v>0</v>
      </c>
      <c r="J7" s="10">
        <f>'м.Топор+МПЛ'!P10</f>
        <v>0</v>
      </c>
      <c r="K7" s="10">
        <f t="shared" si="0"/>
        <v>91.637864823348707</v>
      </c>
      <c r="L7" s="10">
        <v>5</v>
      </c>
      <c r="M7" s="1" t="s">
        <v>38</v>
      </c>
      <c r="N7" s="10">
        <f>ж.Американка!G9</f>
        <v>183</v>
      </c>
      <c r="O7" s="10">
        <f>ж.Американка!H9</f>
        <v>91.5</v>
      </c>
      <c r="P7" s="10">
        <f>'ж.Слабая рука'!H9</f>
        <v>43</v>
      </c>
      <c r="Q7" s="10">
        <f>'ж.Слабая рука'!I9</f>
        <v>81.132075471698116</v>
      </c>
      <c r="R7" s="10">
        <f>'ж.No-spin'!H9</f>
        <v>29</v>
      </c>
      <c r="S7" s="10">
        <f>'ж.No-spin'!I9</f>
        <v>50.877192982456144</v>
      </c>
      <c r="T7" s="10">
        <f>'ж. Топор+МПЛ'!O10</f>
        <v>68</v>
      </c>
      <c r="U7" s="10">
        <f>'ж. Топор+МПЛ'!P10</f>
        <v>83.950617283950606</v>
      </c>
      <c r="V7" s="10">
        <f t="shared" si="1"/>
        <v>307.45988573810484</v>
      </c>
    </row>
    <row r="8" spans="1:22" ht="15">
      <c r="A8" s="10">
        <v>6</v>
      </c>
      <c r="B8" s="1" t="s">
        <v>32</v>
      </c>
      <c r="C8" s="10">
        <f>м.Американка!G10</f>
        <v>193</v>
      </c>
      <c r="D8" s="10">
        <f>м.Американка!H10</f>
        <v>88.940092165898619</v>
      </c>
      <c r="E8" s="10">
        <f>'м.Слабая рука'!H10</f>
        <v>26</v>
      </c>
      <c r="F8" s="10">
        <f>'м.Слабая рука'!I10</f>
        <v>54.166666666666664</v>
      </c>
      <c r="G8" s="10">
        <f>'м.No-spin'!H10</f>
        <v>34</v>
      </c>
      <c r="H8" s="10">
        <f>'м.No-spin'!I10</f>
        <v>61.818181818181813</v>
      </c>
      <c r="I8" s="10">
        <f>'м.Топор+МПЛ'!O11</f>
        <v>68</v>
      </c>
      <c r="J8" s="10">
        <f>'м.Топор+МПЛ'!P11</f>
        <v>82.926829268292678</v>
      </c>
      <c r="K8" s="10">
        <f t="shared" si="0"/>
        <v>287.85176991903978</v>
      </c>
      <c r="L8" s="10">
        <v>6</v>
      </c>
      <c r="M8" s="1" t="s">
        <v>55</v>
      </c>
      <c r="N8" s="10">
        <f>ж.Американка!G10</f>
        <v>158</v>
      </c>
      <c r="O8" s="10">
        <f>ж.Американка!H10</f>
        <v>79</v>
      </c>
      <c r="P8" s="10">
        <f>'ж.Слабая рука'!H10</f>
        <v>34</v>
      </c>
      <c r="Q8" s="10">
        <f>'ж.Слабая рука'!I10</f>
        <v>64.15094339622641</v>
      </c>
      <c r="R8" s="10">
        <f>'ж.No-spin'!H10</f>
        <v>21</v>
      </c>
      <c r="S8" s="10">
        <f>'ж.No-spin'!I10</f>
        <v>36.84210526315789</v>
      </c>
      <c r="T8" s="10">
        <f>'ж. Топор+МПЛ'!O11</f>
        <v>81</v>
      </c>
      <c r="U8" s="10">
        <f>'ж. Топор+МПЛ'!P11</f>
        <v>100</v>
      </c>
      <c r="V8" s="10">
        <f t="shared" si="1"/>
        <v>279.99304865938427</v>
      </c>
    </row>
    <row r="9" spans="1:22" ht="15">
      <c r="A9" s="10">
        <v>7</v>
      </c>
      <c r="B9" s="1" t="s">
        <v>40</v>
      </c>
      <c r="C9" s="10">
        <f>м.Американка!G11</f>
        <v>166</v>
      </c>
      <c r="D9" s="10">
        <f>м.Американка!H11</f>
        <v>76.497695852534562</v>
      </c>
      <c r="E9" s="10">
        <f>'м.Слабая рука'!H11</f>
        <v>22</v>
      </c>
      <c r="F9" s="10">
        <f>'м.Слабая рука'!I11</f>
        <v>45.833333333333329</v>
      </c>
      <c r="G9" s="10">
        <f>'м.No-spin'!H11</f>
        <v>49</v>
      </c>
      <c r="H9" s="10">
        <f>'м.No-spin'!I11</f>
        <v>89.090909090909093</v>
      </c>
      <c r="I9" s="10">
        <f>'м.Топор+МПЛ'!O12</f>
        <v>58</v>
      </c>
      <c r="J9" s="10">
        <f>'м.Топор+МПЛ'!P12</f>
        <v>70.731707317073173</v>
      </c>
      <c r="K9" s="10">
        <f t="shared" si="0"/>
        <v>282.15364559385017</v>
      </c>
      <c r="L9" s="10">
        <v>7</v>
      </c>
      <c r="M9" s="1" t="s">
        <v>29</v>
      </c>
      <c r="N9" s="10">
        <f>ж.Американка!G11</f>
        <v>124</v>
      </c>
      <c r="O9" s="10">
        <f>ж.Американка!H11</f>
        <v>62</v>
      </c>
      <c r="P9" s="10">
        <f>'ж.Слабая рука'!H11</f>
        <v>32</v>
      </c>
      <c r="Q9" s="10">
        <f>'ж.Слабая рука'!I11</f>
        <v>60.377358490566039</v>
      </c>
      <c r="R9" s="10">
        <f>'ж.No-spin'!H11</f>
        <v>46</v>
      </c>
      <c r="S9" s="10">
        <f>'ж.No-spin'!I11</f>
        <v>80.701754385964904</v>
      </c>
      <c r="T9" s="10">
        <f>'ж. Топор+МПЛ'!O12</f>
        <v>63</v>
      </c>
      <c r="U9" s="10">
        <f>'ж. Топор+МПЛ'!P12</f>
        <v>77.777777777777786</v>
      </c>
      <c r="V9" s="10">
        <f t="shared" si="1"/>
        <v>280.8568906543087</v>
      </c>
    </row>
    <row r="10" spans="1:22" ht="15">
      <c r="A10" s="10">
        <v>8</v>
      </c>
      <c r="B10" s="1" t="s">
        <v>33</v>
      </c>
      <c r="C10" s="10">
        <f>м.Американка!G12</f>
        <v>212</v>
      </c>
      <c r="D10" s="10">
        <f>м.Американка!H12</f>
        <v>97.695852534562206</v>
      </c>
      <c r="E10" s="10">
        <f>'м.Слабая рука'!H12</f>
        <v>33</v>
      </c>
      <c r="F10" s="10">
        <f>'м.Слабая рука'!I12</f>
        <v>68.75</v>
      </c>
      <c r="G10" s="10">
        <f>'м.No-spin'!H12</f>
        <v>41</v>
      </c>
      <c r="H10" s="10">
        <f>'м.No-spin'!I12</f>
        <v>74.545454545454547</v>
      </c>
      <c r="I10" s="10">
        <f>'м.Топор+МПЛ'!O13</f>
        <v>72</v>
      </c>
      <c r="J10" s="10">
        <f>'м.Топор+МПЛ'!P13</f>
        <v>87.804878048780495</v>
      </c>
      <c r="K10" s="10">
        <f t="shared" si="0"/>
        <v>328.79618512879728</v>
      </c>
      <c r="L10" s="10">
        <v>8</v>
      </c>
      <c r="M10" s="1"/>
      <c r="N10" s="10">
        <f>ж.Американка!G12</f>
        <v>0</v>
      </c>
      <c r="O10" s="10">
        <f>ж.Американка!H12</f>
        <v>0</v>
      </c>
      <c r="P10" s="10">
        <f>'ж.Слабая рука'!H12</f>
        <v>0</v>
      </c>
      <c r="Q10" s="10">
        <f>'ж.Слабая рука'!I12</f>
        <v>0</v>
      </c>
      <c r="R10" s="10">
        <f>'ж.No-spin'!H12</f>
        <v>0</v>
      </c>
      <c r="S10" s="10">
        <f>'ж.No-spin'!I12</f>
        <v>0</v>
      </c>
      <c r="T10" s="10">
        <f>'ж. Топор+МПЛ'!O13</f>
        <v>0</v>
      </c>
      <c r="U10" s="10">
        <f>'ж. Топор+МПЛ'!P13</f>
        <v>0</v>
      </c>
      <c r="V10" s="10">
        <f t="shared" si="1"/>
        <v>0</v>
      </c>
    </row>
    <row r="11" spans="1:22" ht="15">
      <c r="A11" s="10">
        <v>9</v>
      </c>
      <c r="B11" s="1" t="s">
        <v>24</v>
      </c>
      <c r="C11" s="10">
        <f>м.Американка!G13</f>
        <v>158</v>
      </c>
      <c r="D11" s="10">
        <f>м.Американка!H13</f>
        <v>72.811059907834093</v>
      </c>
      <c r="E11" s="10">
        <f>'м.Слабая рука'!H13</f>
        <v>15</v>
      </c>
      <c r="F11" s="10">
        <f>'м.Слабая рука'!I13</f>
        <v>31.25</v>
      </c>
      <c r="G11" s="10">
        <f>'м.No-spin'!H13</f>
        <v>51</v>
      </c>
      <c r="H11" s="10">
        <f>'м.No-spin'!I13</f>
        <v>92.72727272727272</v>
      </c>
      <c r="I11" s="10">
        <f>'м.Топор+МПЛ'!O14</f>
        <v>39</v>
      </c>
      <c r="J11" s="10">
        <f>'м.Топор+МПЛ'!P14</f>
        <v>47.560975609756099</v>
      </c>
      <c r="K11" s="10">
        <f t="shared" si="0"/>
        <v>244.34930824486293</v>
      </c>
      <c r="L11" s="10">
        <v>9</v>
      </c>
      <c r="M11" s="1"/>
      <c r="N11" s="10">
        <f>ж.Американка!G13</f>
        <v>0</v>
      </c>
      <c r="O11" s="10">
        <f>ж.Американка!H13</f>
        <v>0</v>
      </c>
      <c r="P11" s="10">
        <f>'ж.Слабая рука'!H13</f>
        <v>0</v>
      </c>
      <c r="Q11" s="10">
        <f>'ж.Слабая рука'!I13</f>
        <v>0</v>
      </c>
      <c r="R11" s="10">
        <f>'ж.No-spin'!H13</f>
        <v>0</v>
      </c>
      <c r="S11" s="10">
        <f>'ж.No-spin'!I13</f>
        <v>0</v>
      </c>
      <c r="T11" s="10">
        <f>'ж. Топор+МПЛ'!O14</f>
        <v>0</v>
      </c>
      <c r="U11" s="10">
        <f>'ж. Топор+МПЛ'!P14</f>
        <v>0</v>
      </c>
      <c r="V11" s="10">
        <f t="shared" si="1"/>
        <v>0</v>
      </c>
    </row>
    <row r="12" spans="1:22" ht="15">
      <c r="A12" s="10">
        <v>10</v>
      </c>
      <c r="B12" s="1" t="s">
        <v>37</v>
      </c>
      <c r="C12" s="10">
        <f>м.Американка!G14</f>
        <v>199</v>
      </c>
      <c r="D12" s="10">
        <f>м.Американка!H14</f>
        <v>91.705069124423972</v>
      </c>
      <c r="E12" s="10">
        <f>'м.Слабая рука'!H14</f>
        <v>39</v>
      </c>
      <c r="F12" s="10">
        <f>'м.Слабая рука'!I14</f>
        <v>81.25</v>
      </c>
      <c r="G12" s="10">
        <f>'м.No-spin'!H14</f>
        <v>55</v>
      </c>
      <c r="H12" s="10">
        <f>'м.No-spin'!I14</f>
        <v>100</v>
      </c>
      <c r="I12" s="10">
        <f>'м.Топор+МПЛ'!O15</f>
        <v>66</v>
      </c>
      <c r="J12" s="10">
        <f>'м.Топор+МПЛ'!P15</f>
        <v>80.487804878048792</v>
      </c>
      <c r="K12" s="10">
        <f t="shared" si="0"/>
        <v>353.44287400247276</v>
      </c>
      <c r="L12" s="10">
        <v>10</v>
      </c>
      <c r="M12" s="1" t="s">
        <v>47</v>
      </c>
      <c r="N12" s="10">
        <f>ж.Американка!G14</f>
        <v>123</v>
      </c>
      <c r="O12" s="10">
        <f>ж.Американка!H14</f>
        <v>61.5</v>
      </c>
      <c r="P12" s="10">
        <f>'ж.Слабая рука'!H14</f>
        <v>42</v>
      </c>
      <c r="Q12" s="10">
        <f>'ж.Слабая рука'!I14</f>
        <v>79.245283018867923</v>
      </c>
      <c r="R12" s="10">
        <f>'ж.No-spin'!H14</f>
        <v>27</v>
      </c>
      <c r="S12" s="10">
        <f>'ж.No-spin'!I14</f>
        <v>47.368421052631575</v>
      </c>
      <c r="T12" s="10">
        <f>'ж. Топор+МПЛ'!O15</f>
        <v>28</v>
      </c>
      <c r="U12" s="10">
        <f>'ж. Топор+МПЛ'!P15</f>
        <v>34.567901234567898</v>
      </c>
      <c r="V12" s="10">
        <f t="shared" si="1"/>
        <v>222.68160530606741</v>
      </c>
    </row>
    <row r="13" spans="1:22" ht="15">
      <c r="A13" s="10">
        <v>11</v>
      </c>
      <c r="B13" s="1" t="s">
        <v>44</v>
      </c>
      <c r="C13" s="10">
        <f>м.Американка!G15</f>
        <v>206</v>
      </c>
      <c r="D13" s="10">
        <f>м.Американка!H15</f>
        <v>94.930875576036868</v>
      </c>
      <c r="E13" s="10">
        <f>'м.Слабая рука'!H15</f>
        <v>48</v>
      </c>
      <c r="F13" s="10">
        <f>'м.Слабая рука'!I15</f>
        <v>100</v>
      </c>
      <c r="G13" s="10">
        <f>'м.No-spin'!H15</f>
        <v>38</v>
      </c>
      <c r="H13" s="10">
        <f>'м.No-spin'!I15</f>
        <v>69.090909090909093</v>
      </c>
      <c r="I13" s="10">
        <f>'м.Топор+МПЛ'!O16</f>
        <v>76</v>
      </c>
      <c r="J13" s="10">
        <f>'м.Топор+МПЛ'!P16</f>
        <v>92.682926829268297</v>
      </c>
      <c r="K13" s="10">
        <f t="shared" si="0"/>
        <v>356.70471149621426</v>
      </c>
      <c r="L13" s="10">
        <v>11</v>
      </c>
      <c r="M13" s="1" t="s">
        <v>52</v>
      </c>
      <c r="N13" s="10">
        <f>ж.Американка!G15</f>
        <v>126</v>
      </c>
      <c r="O13" s="10">
        <f>ж.Американка!H15</f>
        <v>63</v>
      </c>
      <c r="P13" s="10">
        <f>'ж.Слабая рука'!H15</f>
        <v>31</v>
      </c>
      <c r="Q13" s="10">
        <f>'ж.Слабая рука'!I15</f>
        <v>58.490566037735846</v>
      </c>
      <c r="R13" s="10">
        <f>'ж.No-spin'!H15</f>
        <v>0</v>
      </c>
      <c r="S13" s="10">
        <f>'ж.No-spin'!I15</f>
        <v>0</v>
      </c>
      <c r="T13" s="10">
        <f>'ж. Топор+МПЛ'!O16</f>
        <v>18</v>
      </c>
      <c r="U13" s="10">
        <f>'ж. Топор+МПЛ'!P16</f>
        <v>22.222222222222221</v>
      </c>
      <c r="V13" s="10">
        <f t="shared" si="1"/>
        <v>143.71278825995807</v>
      </c>
    </row>
    <row r="14" spans="1:22" ht="15">
      <c r="A14" s="10">
        <v>12</v>
      </c>
      <c r="B14" s="1" t="s">
        <v>48</v>
      </c>
      <c r="C14" s="10">
        <f>м.Американка!G16</f>
        <v>158</v>
      </c>
      <c r="D14" s="10">
        <f>м.Американка!H16</f>
        <v>72.811059907834093</v>
      </c>
      <c r="E14" s="10">
        <f>'м.Слабая рука'!H16</f>
        <v>3</v>
      </c>
      <c r="F14" s="10">
        <f>'м.Слабая рука'!I16</f>
        <v>6.25</v>
      </c>
      <c r="G14" s="10">
        <f>'м.No-spin'!H16</f>
        <v>0</v>
      </c>
      <c r="H14" s="10">
        <f>'м.No-spin'!I16</f>
        <v>0</v>
      </c>
      <c r="I14" s="10">
        <f>'м.Топор+МПЛ'!O17</f>
        <v>33</v>
      </c>
      <c r="J14" s="10">
        <f>'м.Топор+МПЛ'!P17</f>
        <v>40.243902439024396</v>
      </c>
      <c r="K14" s="10">
        <f t="shared" si="0"/>
        <v>119.30496234685849</v>
      </c>
      <c r="L14" s="10">
        <v>12</v>
      </c>
      <c r="M14" s="1" t="s">
        <v>54</v>
      </c>
      <c r="N14" s="10">
        <f>ж.Американка!G16</f>
        <v>142</v>
      </c>
      <c r="O14" s="10">
        <f>ж.Американка!H16</f>
        <v>71</v>
      </c>
      <c r="P14" s="10">
        <f>'ж.Слабая рука'!H16</f>
        <v>38</v>
      </c>
      <c r="Q14" s="10">
        <f>'ж.Слабая рука'!I16</f>
        <v>71.698113207547166</v>
      </c>
      <c r="R14" s="10">
        <f>'ж.No-spin'!H16</f>
        <v>0</v>
      </c>
      <c r="S14" s="10">
        <f>'ж.No-spin'!I16</f>
        <v>0</v>
      </c>
      <c r="T14" s="10">
        <f>'ж. Топор+МПЛ'!O17</f>
        <v>44</v>
      </c>
      <c r="U14" s="10">
        <f>'ж. Топор+МПЛ'!P17</f>
        <v>54.320987654320987</v>
      </c>
      <c r="V14" s="10">
        <f t="shared" si="1"/>
        <v>197.01910086186817</v>
      </c>
    </row>
    <row r="15" spans="1:22" ht="15">
      <c r="A15" s="10">
        <v>13</v>
      </c>
      <c r="B15" s="1" t="s">
        <v>49</v>
      </c>
      <c r="C15" s="10">
        <f>м.Американка!G17</f>
        <v>169</v>
      </c>
      <c r="D15" s="10">
        <f>м.Американка!H17</f>
        <v>77.880184331797224</v>
      </c>
      <c r="E15" s="10">
        <f>'м.Слабая рука'!H17</f>
        <v>0</v>
      </c>
      <c r="F15" s="10">
        <f>'м.Слабая рука'!I17</f>
        <v>0</v>
      </c>
      <c r="G15" s="10">
        <f>'м.No-spin'!H17</f>
        <v>37</v>
      </c>
      <c r="H15" s="10">
        <f>'м.No-spin'!I17</f>
        <v>67.272727272727266</v>
      </c>
      <c r="I15" s="10">
        <f>'м.Топор+МПЛ'!O18</f>
        <v>54</v>
      </c>
      <c r="J15" s="10">
        <f>'м.Топор+МПЛ'!P18</f>
        <v>65.853658536585371</v>
      </c>
      <c r="K15" s="10">
        <f t="shared" si="0"/>
        <v>211.00657014110988</v>
      </c>
      <c r="L15" s="10">
        <v>13</v>
      </c>
      <c r="M15" s="10"/>
      <c r="N15" s="10">
        <f>ж.Американка!G17</f>
        <v>0</v>
      </c>
      <c r="O15" s="10">
        <f>ж.Американка!H17</f>
        <v>0</v>
      </c>
      <c r="P15" s="10"/>
      <c r="Q15" s="10"/>
      <c r="R15" s="10">
        <f>'ж.No-spin'!H17</f>
        <v>0</v>
      </c>
      <c r="S15" s="10">
        <f>'ж.No-spin'!I17</f>
        <v>0</v>
      </c>
      <c r="T15" s="10"/>
      <c r="U15" s="10"/>
      <c r="V15" s="10">
        <f t="shared" ref="V15:V31" si="2">SUM(O15,S15,U15)</f>
        <v>0</v>
      </c>
    </row>
    <row r="16" spans="1:22" ht="15">
      <c r="A16" s="10">
        <v>14</v>
      </c>
      <c r="B16" s="1" t="s">
        <v>41</v>
      </c>
      <c r="C16" s="10">
        <f>м.Американка!G18</f>
        <v>150</v>
      </c>
      <c r="D16" s="10">
        <f>м.Американка!H18</f>
        <v>69.124423963133637</v>
      </c>
      <c r="E16" s="10">
        <f>'м.Слабая рука'!H18</f>
        <v>24</v>
      </c>
      <c r="F16" s="10">
        <f>'м.Слабая рука'!I18</f>
        <v>50</v>
      </c>
      <c r="G16" s="10">
        <f>'м.No-spin'!H18</f>
        <v>30</v>
      </c>
      <c r="H16" s="10">
        <f>'м.No-spin'!I18</f>
        <v>54.54545454545454</v>
      </c>
      <c r="I16" s="10">
        <f>'м.Топор+МПЛ'!O19</f>
        <v>49</v>
      </c>
      <c r="J16" s="10">
        <f>'м.Топор+МПЛ'!P19</f>
        <v>59.756097560975604</v>
      </c>
      <c r="K16" s="10">
        <f t="shared" si="0"/>
        <v>233.42597606956377</v>
      </c>
      <c r="L16" s="10">
        <v>14</v>
      </c>
      <c r="M16" s="10"/>
      <c r="N16" s="10">
        <f>ж.Американка!G18</f>
        <v>0</v>
      </c>
      <c r="O16" s="10">
        <f>ж.Американка!H18</f>
        <v>0</v>
      </c>
      <c r="P16" s="10"/>
      <c r="Q16" s="10"/>
      <c r="R16" s="10">
        <f>'ж.No-spin'!H18</f>
        <v>0</v>
      </c>
      <c r="S16" s="10">
        <f>'ж.No-spin'!I18</f>
        <v>0</v>
      </c>
      <c r="T16" s="10"/>
      <c r="U16" s="10"/>
      <c r="V16" s="10">
        <f t="shared" si="2"/>
        <v>0</v>
      </c>
    </row>
    <row r="17" spans="1:22" ht="15">
      <c r="A17" s="10">
        <v>15</v>
      </c>
      <c r="B17" s="1" t="s">
        <v>46</v>
      </c>
      <c r="C17" s="10">
        <f>м.Американка!G19</f>
        <v>151</v>
      </c>
      <c r="D17" s="10">
        <f>м.Американка!H19</f>
        <v>69.585253456221196</v>
      </c>
      <c r="E17" s="10">
        <f>'м.Слабая рука'!H19</f>
        <v>21</v>
      </c>
      <c r="F17" s="10">
        <f>'м.Слабая рука'!I19</f>
        <v>43.75</v>
      </c>
      <c r="G17" s="10">
        <f>'м.No-spin'!H19</f>
        <v>40</v>
      </c>
      <c r="H17" s="10">
        <f>'м.No-spin'!I19</f>
        <v>72.727272727272734</v>
      </c>
      <c r="I17" s="10">
        <f>'м.Топор+МПЛ'!O20</f>
        <v>29</v>
      </c>
      <c r="J17" s="10">
        <f>'м.Топор+МПЛ'!P20</f>
        <v>35.365853658536587</v>
      </c>
      <c r="K17" s="10">
        <f t="shared" si="0"/>
        <v>221.42837984203052</v>
      </c>
      <c r="L17" s="10">
        <v>15</v>
      </c>
      <c r="M17" s="10"/>
      <c r="N17" s="10">
        <f>ж.Американка!G19</f>
        <v>0</v>
      </c>
      <c r="O17" s="10">
        <f>ж.Американка!H19</f>
        <v>0</v>
      </c>
      <c r="P17" s="10"/>
      <c r="Q17" s="10"/>
      <c r="R17" s="10">
        <f>'ж.No-spin'!H19</f>
        <v>0</v>
      </c>
      <c r="S17" s="10">
        <f>'ж.No-spin'!I19</f>
        <v>0</v>
      </c>
      <c r="T17" s="10"/>
      <c r="U17" s="10"/>
      <c r="V17" s="10">
        <f t="shared" si="2"/>
        <v>0</v>
      </c>
    </row>
    <row r="18" spans="1:22" ht="15">
      <c r="A18" s="10">
        <v>16</v>
      </c>
      <c r="B18" s="1" t="s">
        <v>36</v>
      </c>
      <c r="C18" s="10">
        <f>м.Американка!G20</f>
        <v>177</v>
      </c>
      <c r="D18" s="10">
        <f>м.Американка!H20</f>
        <v>81.566820276497694</v>
      </c>
      <c r="E18" s="10">
        <f>'м.Слабая рука'!H20</f>
        <v>20</v>
      </c>
      <c r="F18" s="10">
        <f>'м.Слабая рука'!I20</f>
        <v>41.666666666666671</v>
      </c>
      <c r="G18" s="10">
        <f>'м.No-spin'!H20</f>
        <v>40</v>
      </c>
      <c r="H18" s="10">
        <f>'м.No-spin'!I20</f>
        <v>72.727272727272734</v>
      </c>
      <c r="I18" s="10">
        <f>'м.Топор+МПЛ'!O21</f>
        <v>54</v>
      </c>
      <c r="J18" s="10">
        <f>'м.Топор+МПЛ'!P21</f>
        <v>65.853658536585371</v>
      </c>
      <c r="K18" s="10">
        <f t="shared" si="0"/>
        <v>261.81441820702247</v>
      </c>
      <c r="L18" s="10">
        <v>16</v>
      </c>
      <c r="M18" s="10"/>
      <c r="N18" s="10">
        <f>ж.Американка!G20</f>
        <v>0</v>
      </c>
      <c r="O18" s="10">
        <f>ж.Американка!H20</f>
        <v>0</v>
      </c>
      <c r="P18" s="10"/>
      <c r="Q18" s="10"/>
      <c r="R18" s="10">
        <f>'ж.No-spin'!H20</f>
        <v>0</v>
      </c>
      <c r="S18" s="10">
        <f>'ж.No-spin'!I20</f>
        <v>0</v>
      </c>
      <c r="T18" s="10"/>
      <c r="U18" s="10"/>
      <c r="V18" s="10">
        <f t="shared" si="2"/>
        <v>0</v>
      </c>
    </row>
    <row r="19" spans="1:22" ht="15">
      <c r="A19" s="10">
        <v>17</v>
      </c>
      <c r="B19" s="1" t="s">
        <v>31</v>
      </c>
      <c r="C19" s="10">
        <f>м.Американка!G21</f>
        <v>163</v>
      </c>
      <c r="D19" s="10">
        <f>м.Американка!H21</f>
        <v>75.115207373271886</v>
      </c>
      <c r="E19" s="10">
        <f>'м.Слабая рука'!H21</f>
        <v>27</v>
      </c>
      <c r="F19" s="10">
        <f>'м.Слабая рука'!I21</f>
        <v>56.25</v>
      </c>
      <c r="G19" s="10">
        <f>'м.No-spin'!H21</f>
        <v>26</v>
      </c>
      <c r="H19" s="10">
        <f>'м.No-spin'!I21</f>
        <v>47.272727272727273</v>
      </c>
      <c r="I19" s="10">
        <f>'м.Топор+МПЛ'!O22</f>
        <v>52</v>
      </c>
      <c r="J19" s="10">
        <f>'м.Топор+МПЛ'!P22</f>
        <v>63.414634146341463</v>
      </c>
      <c r="K19" s="10">
        <f t="shared" si="0"/>
        <v>242.05256879234062</v>
      </c>
      <c r="L19" s="10">
        <v>17</v>
      </c>
      <c r="M19" s="10"/>
      <c r="N19" s="10">
        <f>ж.Американка!G21</f>
        <v>0</v>
      </c>
      <c r="O19" s="10">
        <f>ж.Американка!H21</f>
        <v>0</v>
      </c>
      <c r="P19" s="10"/>
      <c r="Q19" s="10"/>
      <c r="R19" s="10">
        <f>'ж.No-spin'!H21</f>
        <v>0</v>
      </c>
      <c r="S19" s="10">
        <f>'ж.No-spin'!I21</f>
        <v>0</v>
      </c>
      <c r="T19" s="10"/>
      <c r="U19" s="10"/>
      <c r="V19" s="10">
        <f t="shared" si="2"/>
        <v>0</v>
      </c>
    </row>
    <row r="20" spans="1:22" ht="15">
      <c r="A20" s="10">
        <v>18</v>
      </c>
      <c r="B20" s="1" t="s">
        <v>30</v>
      </c>
      <c r="C20" s="10">
        <f>м.Американка!G22</f>
        <v>177</v>
      </c>
      <c r="D20" s="10">
        <f>м.Американка!H22</f>
        <v>81.566820276497694</v>
      </c>
      <c r="E20" s="10">
        <f>'м.Слабая рука'!H22</f>
        <v>27</v>
      </c>
      <c r="F20" s="10">
        <f>'м.Слабая рука'!I22</f>
        <v>56.25</v>
      </c>
      <c r="G20" s="10">
        <f>'м.No-spin'!H22</f>
        <v>33</v>
      </c>
      <c r="H20" s="10">
        <f>'м.No-spin'!I22</f>
        <v>60</v>
      </c>
      <c r="I20" s="10">
        <f>'м.Топор+МПЛ'!O23</f>
        <v>69</v>
      </c>
      <c r="J20" s="10">
        <f>'м.Топор+МПЛ'!P23</f>
        <v>84.146341463414629</v>
      </c>
      <c r="K20" s="10">
        <f t="shared" si="0"/>
        <v>281.96316173991232</v>
      </c>
      <c r="L20" s="10">
        <v>18</v>
      </c>
      <c r="M20" s="10"/>
      <c r="N20" s="10">
        <f>ж.Американка!G22</f>
        <v>0</v>
      </c>
      <c r="O20" s="10">
        <f>ж.Американка!H22</f>
        <v>0</v>
      </c>
      <c r="P20" s="10"/>
      <c r="Q20" s="10"/>
      <c r="R20" s="10">
        <f>'ж.No-spin'!H22</f>
        <v>0</v>
      </c>
      <c r="S20" s="10">
        <f>'ж.No-spin'!I22</f>
        <v>0</v>
      </c>
      <c r="T20" s="10"/>
      <c r="U20" s="10"/>
      <c r="V20" s="10">
        <f t="shared" si="2"/>
        <v>0</v>
      </c>
    </row>
    <row r="21" spans="1:22" ht="15">
      <c r="A21" s="10">
        <v>19</v>
      </c>
      <c r="B21" s="1" t="s">
        <v>35</v>
      </c>
      <c r="C21" s="10">
        <f>м.Американка!G23</f>
        <v>160</v>
      </c>
      <c r="D21" s="10">
        <f>м.Американка!H23</f>
        <v>73.732718894009224</v>
      </c>
      <c r="E21" s="10">
        <f>'м.Слабая рука'!H23</f>
        <v>17</v>
      </c>
      <c r="F21" s="10">
        <f>'м.Слабая рука'!I23</f>
        <v>35.416666666666671</v>
      </c>
      <c r="G21" s="10">
        <f>'м.No-spin'!H23</f>
        <v>41</v>
      </c>
      <c r="H21" s="10">
        <f>'м.No-spin'!I23</f>
        <v>74.545454545454547</v>
      </c>
      <c r="I21" s="10">
        <f>'м.Топор+МПЛ'!O24</f>
        <v>12</v>
      </c>
      <c r="J21" s="10">
        <f>'м.Топор+МПЛ'!P24</f>
        <v>14.634146341463413</v>
      </c>
      <c r="K21" s="10">
        <f t="shared" si="0"/>
        <v>198.32898644759385</v>
      </c>
      <c r="L21" s="10">
        <v>19</v>
      </c>
      <c r="M21" s="10"/>
      <c r="N21" s="10">
        <f>ж.Американка!G23</f>
        <v>0</v>
      </c>
      <c r="O21" s="10">
        <f>ж.Американка!H23</f>
        <v>0</v>
      </c>
      <c r="P21" s="10"/>
      <c r="Q21" s="10"/>
      <c r="R21" s="10">
        <f>'ж.No-spin'!H23</f>
        <v>0</v>
      </c>
      <c r="S21" s="10">
        <f>'ж.No-spin'!I23</f>
        <v>0</v>
      </c>
      <c r="T21" s="10"/>
      <c r="U21" s="10"/>
      <c r="V21" s="10">
        <f t="shared" si="2"/>
        <v>0</v>
      </c>
    </row>
    <row r="22" spans="1:22" ht="15">
      <c r="A22" s="10">
        <v>20</v>
      </c>
      <c r="B22" s="1" t="s">
        <v>27</v>
      </c>
      <c r="C22" s="10">
        <f>м.Американка!G24</f>
        <v>217</v>
      </c>
      <c r="D22" s="10">
        <f>м.Американка!H24</f>
        <v>100</v>
      </c>
      <c r="E22" s="10">
        <f>'м.Слабая рука'!H24</f>
        <v>37</v>
      </c>
      <c r="F22" s="10">
        <f>'м.Слабая рука'!I24</f>
        <v>77.083333333333343</v>
      </c>
      <c r="G22" s="10">
        <f>'м.No-spin'!H24</f>
        <v>20</v>
      </c>
      <c r="H22" s="10">
        <f>'м.No-spin'!I24</f>
        <v>36.363636363636367</v>
      </c>
      <c r="I22" s="10">
        <f>'м.Топор+МПЛ'!O25</f>
        <v>82</v>
      </c>
      <c r="J22" s="10">
        <f>'м.Топор+МПЛ'!P25</f>
        <v>100</v>
      </c>
      <c r="K22" s="10">
        <f t="shared" si="0"/>
        <v>313.44696969696975</v>
      </c>
      <c r="L22" s="10">
        <v>20</v>
      </c>
      <c r="M22" s="10"/>
      <c r="N22" s="10">
        <f>ж.Американка!G24</f>
        <v>0</v>
      </c>
      <c r="O22" s="10">
        <f>ж.Американка!H24</f>
        <v>0</v>
      </c>
      <c r="P22" s="10"/>
      <c r="Q22" s="10"/>
      <c r="R22" s="10">
        <f>'ж.No-spin'!H24</f>
        <v>0</v>
      </c>
      <c r="S22" s="10">
        <f>'ж.No-spin'!I24</f>
        <v>0</v>
      </c>
      <c r="T22" s="10"/>
      <c r="U22" s="10"/>
      <c r="V22" s="10">
        <f t="shared" si="2"/>
        <v>0</v>
      </c>
    </row>
    <row r="23" spans="1:22" ht="15">
      <c r="A23" s="10">
        <v>21</v>
      </c>
      <c r="B23" s="1" t="s">
        <v>26</v>
      </c>
      <c r="C23" s="10">
        <f>м.Американка!G25</f>
        <v>173</v>
      </c>
      <c r="D23" s="10">
        <f>м.Американка!H25</f>
        <v>79.723502304147459</v>
      </c>
      <c r="E23" s="10">
        <f>'м.Слабая рука'!H25</f>
        <v>27</v>
      </c>
      <c r="F23" s="10">
        <f>'м.Слабая рука'!I25</f>
        <v>56.25</v>
      </c>
      <c r="G23" s="10">
        <f>'м.No-spin'!H25</f>
        <v>19</v>
      </c>
      <c r="H23" s="10">
        <f>'м.No-spin'!I25</f>
        <v>34.545454545454547</v>
      </c>
      <c r="I23" s="10">
        <f>'м.Топор+МПЛ'!O26</f>
        <v>73</v>
      </c>
      <c r="J23" s="10">
        <f>'м.Топор+МПЛ'!P26</f>
        <v>89.024390243902445</v>
      </c>
      <c r="K23" s="10">
        <f t="shared" si="0"/>
        <v>259.54334709350451</v>
      </c>
      <c r="L23" s="10">
        <v>21</v>
      </c>
      <c r="M23" s="10"/>
      <c r="N23" s="10">
        <f>ж.Американка!G25</f>
        <v>0</v>
      </c>
      <c r="O23" s="10">
        <f>ж.Американка!H25</f>
        <v>0</v>
      </c>
      <c r="P23" s="10"/>
      <c r="Q23" s="10"/>
      <c r="R23" s="10">
        <f>'ж.No-spin'!H25</f>
        <v>0</v>
      </c>
      <c r="S23" s="10">
        <f>'ж.No-spin'!I25</f>
        <v>0</v>
      </c>
      <c r="T23" s="10"/>
      <c r="U23" s="10"/>
      <c r="V23" s="10">
        <f t="shared" si="2"/>
        <v>0</v>
      </c>
    </row>
    <row r="24" spans="1:22" ht="15">
      <c r="A24" s="10">
        <v>22</v>
      </c>
      <c r="B24" s="1" t="s">
        <v>42</v>
      </c>
      <c r="C24" s="10">
        <f>м.Американка!G26</f>
        <v>167</v>
      </c>
      <c r="D24" s="10">
        <f>м.Американка!H26</f>
        <v>76.958525345622121</v>
      </c>
      <c r="E24" s="10">
        <f>'м.Слабая рука'!H26</f>
        <v>34</v>
      </c>
      <c r="F24" s="10">
        <f>'м.Слабая рука'!I26</f>
        <v>70.833333333333343</v>
      </c>
      <c r="G24" s="10">
        <f>'м.No-spin'!H26</f>
        <v>45</v>
      </c>
      <c r="H24" s="10">
        <f>'м.No-spin'!I26</f>
        <v>81.818181818181827</v>
      </c>
      <c r="I24" s="10">
        <f>'м.Топор+МПЛ'!O27</f>
        <v>53</v>
      </c>
      <c r="J24" s="10">
        <f>'м.Топор+МПЛ'!P27</f>
        <v>64.634146341463421</v>
      </c>
      <c r="K24" s="10">
        <f t="shared" si="0"/>
        <v>294.24418683860068</v>
      </c>
      <c r="L24" s="10">
        <v>22</v>
      </c>
      <c r="M24" s="10"/>
      <c r="N24" s="10">
        <f>ж.Американка!G26</f>
        <v>0</v>
      </c>
      <c r="O24" s="10">
        <f>ж.Американка!H26</f>
        <v>0</v>
      </c>
      <c r="P24" s="10"/>
      <c r="Q24" s="10"/>
      <c r="R24" s="10">
        <f>'ж.No-spin'!H26</f>
        <v>0</v>
      </c>
      <c r="S24" s="10">
        <f>'ж.No-spin'!I26</f>
        <v>0</v>
      </c>
      <c r="T24" s="10"/>
      <c r="U24" s="10"/>
      <c r="V24" s="10">
        <f t="shared" si="2"/>
        <v>0</v>
      </c>
    </row>
    <row r="25" spans="1:22" ht="15">
      <c r="A25" s="10">
        <v>23</v>
      </c>
      <c r="B25" s="1" t="s">
        <v>51</v>
      </c>
      <c r="C25" s="10">
        <f>м.Американка!G27</f>
        <v>167</v>
      </c>
      <c r="D25" s="10">
        <f>м.Американка!H27</f>
        <v>76.958525345622121</v>
      </c>
      <c r="E25" s="10">
        <f>'м.Слабая рука'!H27</f>
        <v>0</v>
      </c>
      <c r="F25" s="10">
        <f>'м.Слабая рука'!I27</f>
        <v>0</v>
      </c>
      <c r="G25" s="10">
        <f>'м.No-spin'!H27</f>
        <v>55</v>
      </c>
      <c r="H25" s="10">
        <f>'м.No-spin'!I27</f>
        <v>100</v>
      </c>
      <c r="I25" s="10">
        <f>'м.Топор+МПЛ'!O28</f>
        <v>58</v>
      </c>
      <c r="J25" s="10">
        <f>'м.Топор+МПЛ'!P28</f>
        <v>70.731707317073173</v>
      </c>
      <c r="K25" s="10">
        <f t="shared" si="0"/>
        <v>247.69023266269528</v>
      </c>
      <c r="L25" s="10">
        <v>23</v>
      </c>
      <c r="M25" s="10"/>
      <c r="N25" s="10">
        <f>ж.Американка!G27</f>
        <v>0</v>
      </c>
      <c r="O25" s="10">
        <f>ж.Американка!H27</f>
        <v>0</v>
      </c>
      <c r="P25" s="10"/>
      <c r="Q25" s="10"/>
      <c r="R25" s="10">
        <f>'ж.No-spin'!H27</f>
        <v>0</v>
      </c>
      <c r="S25" s="10">
        <f>'ж.No-spin'!I27</f>
        <v>0</v>
      </c>
      <c r="T25" s="10"/>
      <c r="U25" s="10"/>
      <c r="V25" s="10">
        <f t="shared" si="2"/>
        <v>0</v>
      </c>
    </row>
    <row r="26" spans="1:22" ht="15">
      <c r="A26" s="10">
        <v>24</v>
      </c>
      <c r="B26" s="1" t="s">
        <v>23</v>
      </c>
      <c r="C26" s="10">
        <f>м.Американка!G28</f>
        <v>152</v>
      </c>
      <c r="D26" s="10">
        <f>м.Американка!H28</f>
        <v>70.046082949308754</v>
      </c>
      <c r="E26" s="10">
        <f>'м.Слабая рука'!H28</f>
        <v>24</v>
      </c>
      <c r="F26" s="10">
        <f>'м.Слабая рука'!I28</f>
        <v>50</v>
      </c>
      <c r="G26" s="10">
        <f>'м.No-spin'!H28</f>
        <v>35</v>
      </c>
      <c r="H26" s="10">
        <f>'м.No-spin'!I28</f>
        <v>63.636363636363633</v>
      </c>
      <c r="I26" s="10">
        <f>'м.Топор+МПЛ'!O29</f>
        <v>55</v>
      </c>
      <c r="J26" s="10">
        <f>'м.Топор+МПЛ'!P29</f>
        <v>67.073170731707322</v>
      </c>
      <c r="K26" s="10">
        <f t="shared" si="0"/>
        <v>250.75561731737969</v>
      </c>
      <c r="L26" s="10">
        <v>24</v>
      </c>
      <c r="M26" s="10"/>
      <c r="N26" s="10">
        <f>ж.Американка!G28</f>
        <v>0</v>
      </c>
      <c r="O26" s="10">
        <f>ж.Американка!H28</f>
        <v>0</v>
      </c>
      <c r="P26" s="10"/>
      <c r="Q26" s="10"/>
      <c r="R26" s="10">
        <f>'ж.No-spin'!H28</f>
        <v>0</v>
      </c>
      <c r="S26" s="10">
        <f>'ж.No-spin'!I28</f>
        <v>0</v>
      </c>
      <c r="T26" s="10"/>
      <c r="U26" s="10"/>
      <c r="V26" s="10">
        <f t="shared" si="2"/>
        <v>0</v>
      </c>
    </row>
    <row r="27" spans="1:22" ht="15">
      <c r="A27" s="10">
        <v>25</v>
      </c>
      <c r="B27" s="1" t="s">
        <v>45</v>
      </c>
      <c r="C27" s="10">
        <f>м.Американка!G29</f>
        <v>206</v>
      </c>
      <c r="D27" s="10">
        <f>м.Американка!H29</f>
        <v>94.930875576036868</v>
      </c>
      <c r="E27" s="10">
        <f>'м.Слабая рука'!H29</f>
        <v>21</v>
      </c>
      <c r="F27" s="10">
        <f>'м.Слабая рука'!I29</f>
        <v>43.75</v>
      </c>
      <c r="G27" s="10">
        <f>'м.No-spin'!H29</f>
        <v>25</v>
      </c>
      <c r="H27" s="10">
        <f>'м.No-spin'!I29</f>
        <v>45.454545454545453</v>
      </c>
      <c r="I27" s="10">
        <f>'м.Топор+МПЛ'!O30</f>
        <v>57</v>
      </c>
      <c r="J27" s="10">
        <f>'м.Топор+МПЛ'!P30</f>
        <v>69.512195121951208</v>
      </c>
      <c r="K27" s="10">
        <f t="shared" si="0"/>
        <v>253.64761615253354</v>
      </c>
      <c r="L27" s="10">
        <v>25</v>
      </c>
      <c r="M27" s="10"/>
      <c r="N27" s="10">
        <f>ж.Американка!G29</f>
        <v>0</v>
      </c>
      <c r="O27" s="10">
        <f>ж.Американка!H29</f>
        <v>0</v>
      </c>
      <c r="P27" s="10"/>
      <c r="Q27" s="10"/>
      <c r="R27" s="10">
        <f>'ж.No-spin'!H29</f>
        <v>0</v>
      </c>
      <c r="S27" s="10">
        <f>'ж.No-spin'!I29</f>
        <v>0</v>
      </c>
      <c r="T27" s="10"/>
      <c r="U27" s="10"/>
      <c r="V27" s="10">
        <f t="shared" si="2"/>
        <v>0</v>
      </c>
    </row>
    <row r="28" spans="1:22">
      <c r="A28" s="10">
        <v>26</v>
      </c>
      <c r="B28" s="10"/>
      <c r="C28" s="10">
        <f>м.Американка!G30</f>
        <v>0</v>
      </c>
      <c r="D28" s="10">
        <f>м.Американка!H30</f>
        <v>0</v>
      </c>
      <c r="E28" s="10">
        <f>'м.Слабая рука'!H30</f>
        <v>0</v>
      </c>
      <c r="F28" s="10">
        <f>'м.Слабая рука'!I30</f>
        <v>0</v>
      </c>
      <c r="G28" s="10">
        <f>'м.No-spin'!H30</f>
        <v>0</v>
      </c>
      <c r="H28" s="10">
        <f>'м.No-spin'!I30</f>
        <v>0</v>
      </c>
      <c r="I28" s="10">
        <f>'м.Топор+МПЛ'!O31</f>
        <v>0</v>
      </c>
      <c r="J28" s="10">
        <f>'м.Топор+МПЛ'!P31</f>
        <v>0</v>
      </c>
      <c r="K28" s="10">
        <f t="shared" si="0"/>
        <v>0</v>
      </c>
      <c r="L28" s="10">
        <v>26</v>
      </c>
      <c r="M28" s="10"/>
      <c r="N28" s="10">
        <f>ж.Американка!G30</f>
        <v>0</v>
      </c>
      <c r="O28" s="10">
        <f>ж.Американка!H30</f>
        <v>0</v>
      </c>
      <c r="P28" s="10"/>
      <c r="Q28" s="10"/>
      <c r="R28" s="10">
        <f>'ж.No-spin'!H30</f>
        <v>0</v>
      </c>
      <c r="S28" s="10">
        <f>'ж.No-spin'!I30</f>
        <v>0</v>
      </c>
      <c r="T28" s="10"/>
      <c r="U28" s="10"/>
      <c r="V28" s="10">
        <f t="shared" si="2"/>
        <v>0</v>
      </c>
    </row>
    <row r="29" spans="1:22">
      <c r="A29" s="10">
        <v>27</v>
      </c>
      <c r="B29" s="10"/>
      <c r="C29" s="10">
        <f>м.Американка!G31</f>
        <v>0</v>
      </c>
      <c r="D29" s="10">
        <f>м.Американка!H31</f>
        <v>0</v>
      </c>
      <c r="E29" s="10"/>
      <c r="F29" s="10"/>
      <c r="G29" s="10">
        <f>'м.No-spin'!H31</f>
        <v>0</v>
      </c>
      <c r="H29" s="10">
        <f>'м.No-spin'!I31</f>
        <v>0</v>
      </c>
      <c r="I29" s="10">
        <f>'м.Топор+МПЛ'!O32</f>
        <v>0</v>
      </c>
      <c r="J29" s="10">
        <f>'м.Топор+МПЛ'!P32</f>
        <v>0</v>
      </c>
      <c r="K29" s="10">
        <f t="shared" si="0"/>
        <v>0</v>
      </c>
      <c r="L29" s="10">
        <v>27</v>
      </c>
      <c r="M29" s="10"/>
      <c r="N29" s="10">
        <f>ж.Американка!G31</f>
        <v>0</v>
      </c>
      <c r="O29" s="10">
        <f>ж.Американка!H31</f>
        <v>0</v>
      </c>
      <c r="P29" s="10"/>
      <c r="Q29" s="10"/>
      <c r="R29" s="10">
        <f>'ж.No-spin'!H31</f>
        <v>0</v>
      </c>
      <c r="S29" s="10">
        <f>'ж.No-spin'!I31</f>
        <v>0</v>
      </c>
      <c r="T29" s="10"/>
      <c r="U29" s="10"/>
      <c r="V29" s="10">
        <f t="shared" si="2"/>
        <v>0</v>
      </c>
    </row>
    <row r="30" spans="1:22">
      <c r="A30" s="10">
        <v>28</v>
      </c>
      <c r="B30" s="10"/>
      <c r="C30" s="10">
        <f>м.Американка!G32</f>
        <v>0</v>
      </c>
      <c r="D30" s="10">
        <f>м.Американка!H32</f>
        <v>0</v>
      </c>
      <c r="E30" s="10"/>
      <c r="F30" s="10"/>
      <c r="G30" s="10">
        <f>'м.No-spin'!H32</f>
        <v>0</v>
      </c>
      <c r="H30" s="10">
        <f>'м.No-spin'!I32</f>
        <v>0</v>
      </c>
      <c r="I30" s="10">
        <f>'м.Топор+МПЛ'!O33</f>
        <v>0</v>
      </c>
      <c r="J30" s="10">
        <f>'м.Топор+МПЛ'!P33</f>
        <v>0</v>
      </c>
      <c r="K30" s="10">
        <f t="shared" si="0"/>
        <v>0</v>
      </c>
      <c r="L30" s="10">
        <v>28</v>
      </c>
      <c r="M30" s="10"/>
      <c r="N30" s="10">
        <f>ж.Американка!G32</f>
        <v>0</v>
      </c>
      <c r="O30" s="10">
        <f>ж.Американка!H32</f>
        <v>0</v>
      </c>
      <c r="P30" s="10"/>
      <c r="Q30" s="10"/>
      <c r="R30" s="10">
        <f>'ж.No-spin'!H32</f>
        <v>0</v>
      </c>
      <c r="S30" s="10">
        <f>'ж.No-spin'!I32</f>
        <v>0</v>
      </c>
      <c r="T30" s="10"/>
      <c r="U30" s="10"/>
      <c r="V30" s="10">
        <f t="shared" si="2"/>
        <v>0</v>
      </c>
    </row>
    <row r="31" spans="1:22">
      <c r="A31" s="10">
        <v>29</v>
      </c>
      <c r="B31" s="10"/>
      <c r="C31" s="10">
        <f>м.Американка!G33</f>
        <v>0</v>
      </c>
      <c r="D31" s="10">
        <f>м.Американка!H33</f>
        <v>0</v>
      </c>
      <c r="E31" s="10"/>
      <c r="F31" s="10"/>
      <c r="G31" s="10">
        <f>'м.No-spin'!H33</f>
        <v>0</v>
      </c>
      <c r="H31" s="10">
        <f>'м.No-spin'!I33</f>
        <v>0</v>
      </c>
      <c r="I31" s="10">
        <f>'м.Топор+МПЛ'!O34</f>
        <v>0</v>
      </c>
      <c r="J31" s="10">
        <f>'м.Топор+МПЛ'!P34</f>
        <v>0</v>
      </c>
      <c r="K31" s="10">
        <f t="shared" si="0"/>
        <v>0</v>
      </c>
      <c r="L31" s="10">
        <v>29</v>
      </c>
      <c r="M31" s="10"/>
      <c r="N31" s="10">
        <f>ж.Американка!G33</f>
        <v>0</v>
      </c>
      <c r="O31" s="10">
        <f>ж.Американка!H33</f>
        <v>0</v>
      </c>
      <c r="P31" s="10"/>
      <c r="Q31" s="10"/>
      <c r="R31" s="10">
        <f>'ж.No-spin'!H33</f>
        <v>0</v>
      </c>
      <c r="S31" s="10">
        <f>'ж.No-spin'!I33</f>
        <v>0</v>
      </c>
      <c r="T31" s="10"/>
      <c r="U31" s="10"/>
      <c r="V31" s="10">
        <f t="shared" si="2"/>
        <v>0</v>
      </c>
    </row>
    <row r="32" spans="1:22">
      <c r="A32" s="10">
        <v>30</v>
      </c>
      <c r="B32" s="10"/>
      <c r="C32" s="10">
        <f>м.Американка!G34</f>
        <v>0</v>
      </c>
      <c r="D32" s="10">
        <f>м.Американка!H34</f>
        <v>0</v>
      </c>
      <c r="E32" s="10"/>
      <c r="F32" s="10"/>
      <c r="G32" s="10">
        <f>'м.No-spin'!H34</f>
        <v>0</v>
      </c>
      <c r="H32" s="10">
        <f>'м.No-spin'!I34</f>
        <v>0</v>
      </c>
      <c r="I32" s="10">
        <f>'м.Топор+МПЛ'!O35</f>
        <v>0</v>
      </c>
      <c r="J32" s="10">
        <f>'м.Топор+МПЛ'!P35</f>
        <v>0</v>
      </c>
    </row>
  </sheetData>
  <mergeCells count="8">
    <mergeCell ref="T1:U1"/>
    <mergeCell ref="C1:D1"/>
    <mergeCell ref="G1:H1"/>
    <mergeCell ref="I1:J1"/>
    <mergeCell ref="N1:O1"/>
    <mergeCell ref="R1:S1"/>
    <mergeCell ref="E1:F1"/>
    <mergeCell ref="P1:Q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м.Американка</vt:lpstr>
      <vt:lpstr>ж.Американка</vt:lpstr>
      <vt:lpstr>м.Слабая рука</vt:lpstr>
      <vt:lpstr>ж.Слабая рука</vt:lpstr>
      <vt:lpstr>м.No-spin</vt:lpstr>
      <vt:lpstr>ж.No-spin</vt:lpstr>
      <vt:lpstr>м.Топор+МПЛ</vt:lpstr>
      <vt:lpstr>ж. Топор+МПЛ</vt:lpstr>
      <vt:lpstr>Общий</vt:lpstr>
      <vt:lpstr>Хит-фактор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2018-03-31T20:07:14Z</dcterms:modified>
</cp:coreProperties>
</file>